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Servizio_GAPE\GAPE_PO\PROGRAMMAZIONE TRIENNALE 2025-2026-2027\FATTA A MARZO 2025\"/>
    </mc:Choice>
  </mc:AlternateContent>
  <xr:revisionPtr revIDLastSave="0" documentId="13_ncr:1_{10256E9F-C651-4B1F-8222-4F12A740E92A}" xr6:coauthVersionLast="47" xr6:coauthVersionMax="47" xr10:uidLastSave="{00000000-0000-0000-0000-000000000000}"/>
  <bookViews>
    <workbookView xWindow="-120" yWindow="-120" windowWidth="29040" windowHeight="15840" tabRatio="500" activeTab="2" xr2:uid="{00000000-000D-0000-FFFF-FFFF00000000}"/>
  </bookViews>
  <sheets>
    <sheet name="LEGENDA" sheetId="1" r:id="rId1"/>
    <sheet name="DATI ENTE" sheetId="2" r:id="rId2"/>
    <sheet name="2025-2026-2027" sheetId="3" r:id="rId3"/>
  </sheets>
  <definedNames>
    <definedName name="_xlnm._FilterDatabase" localSheetId="2" hidden="1">'2025-2026-2027'!$A$2:$Z$194</definedName>
    <definedName name="_xlnm.Print_Area" localSheetId="1">'DATI ENTE'!$A$1:$P$3</definedName>
    <definedName name="Print_Area_0" localSheetId="1">'DATI ENTE'!$A$1:$P$3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U195" i="3" l="1"/>
  <c r="U194" i="3"/>
  <c r="U193" i="3"/>
  <c r="U192" i="3"/>
  <c r="U153" i="3" l="1"/>
  <c r="U152" i="3"/>
  <c r="U185" i="3" l="1"/>
  <c r="U109" i="3"/>
  <c r="U108" i="3"/>
  <c r="U107" i="3"/>
  <c r="U105" i="3"/>
  <c r="U104" i="3"/>
  <c r="U103" i="3"/>
  <c r="U102" i="3"/>
  <c r="U101" i="3"/>
  <c r="U100" i="3"/>
  <c r="U98" i="3"/>
  <c r="U94" i="3"/>
  <c r="U93" i="3"/>
  <c r="U91" i="3"/>
  <c r="U90" i="3"/>
  <c r="U89" i="3"/>
  <c r="U87" i="3"/>
  <c r="U55" i="3"/>
  <c r="U53" i="3"/>
  <c r="U52" i="3"/>
  <c r="U51" i="3"/>
  <c r="U49" i="3"/>
  <c r="U48" i="3"/>
  <c r="U47" i="3"/>
  <c r="U46" i="3"/>
  <c r="U45" i="3"/>
  <c r="U41" i="3"/>
  <c r="U40" i="3"/>
  <c r="U39" i="3"/>
  <c r="U38" i="3"/>
  <c r="U37" i="3"/>
  <c r="U32" i="3"/>
  <c r="U162" i="3"/>
  <c r="U21" i="3"/>
  <c r="U18" i="3"/>
  <c r="U159" i="3"/>
  <c r="U158" i="3"/>
  <c r="U155" i="3"/>
  <c r="U150" i="3"/>
  <c r="U7" i="3"/>
  <c r="U148" i="3"/>
  <c r="U5" i="3"/>
  <c r="U146" i="3"/>
  <c r="U113" i="3" l="1"/>
  <c r="U57" i="3"/>
  <c r="U56" i="3"/>
  <c r="U34" i="3"/>
  <c r="U190" i="3"/>
  <c r="U189" i="3"/>
  <c r="U112" i="3"/>
  <c r="Q165" i="3"/>
  <c r="U165" i="3" s="1"/>
  <c r="Q180" i="3"/>
  <c r="U180" i="3" s="1"/>
  <c r="U166" i="3"/>
  <c r="U179" i="3"/>
  <c r="U178" i="3"/>
  <c r="U161" i="3"/>
  <c r="S62" i="3"/>
  <c r="R62" i="3"/>
  <c r="U154" i="3"/>
  <c r="U33" i="3"/>
  <c r="U60" i="3"/>
  <c r="U188" i="3"/>
  <c r="U177" i="3"/>
  <c r="U169" i="3"/>
  <c r="U167" i="3"/>
  <c r="U176" i="3"/>
  <c r="U175" i="3"/>
  <c r="U59" i="3"/>
  <c r="U58" i="3"/>
  <c r="R187" i="3"/>
  <c r="U187" i="3" s="1"/>
  <c r="U186" i="3"/>
  <c r="U145" i="3"/>
  <c r="U144" i="3"/>
  <c r="U184" i="3"/>
  <c r="U172" i="3"/>
  <c r="U171" i="3"/>
  <c r="U170" i="3"/>
  <c r="U168" i="3"/>
  <c r="U164" i="3"/>
  <c r="U163" i="3"/>
  <c r="U160" i="3"/>
  <c r="U157" i="3"/>
  <c r="U156" i="3"/>
  <c r="U151" i="3"/>
  <c r="U149" i="3"/>
  <c r="U147" i="3"/>
  <c r="U111" i="3"/>
  <c r="U110" i="3"/>
  <c r="U96" i="3"/>
  <c r="U92" i="3"/>
  <c r="U88" i="3"/>
  <c r="U36" i="3"/>
  <c r="U20" i="3"/>
  <c r="U6" i="3"/>
  <c r="U4" i="3"/>
  <c r="U62" i="3" l="1"/>
</calcChain>
</file>

<file path=xl/sharedStrings.xml><?xml version="1.0" encoding="utf-8"?>
<sst xmlns="http://schemas.openxmlformats.org/spreadsheetml/2006/main" count="2603" uniqueCount="579">
  <si>
    <t>PROGRAMMA TRIENNALE - ELENCO DELLE ACQUISIZIONI DI FORNITURE E SERVIZI DI IMPORTO STIMATO SUPERIORE A 1 MILIONE DI EURO</t>
  </si>
  <si>
    <t>Istruzioni per la compilazione</t>
  </si>
  <si>
    <t>Foglio: DATI ENTE</t>
  </si>
  <si>
    <t>Inserire i dati anagrafici dell'Amministrazione e del soggetto referente dei dati di programmazione triennale degli acquisti di forniture e servizi</t>
  </si>
  <si>
    <t>Foglio: SCHEDA H</t>
  </si>
  <si>
    <t>Riportare l’elenco degli acquisti della programmazione con indicazione degli elementi essenziali per la loro individuazione. Per l’acquisto di una fornitura o di un servizio ricompreso in un progetto di investimento pubblico, è riportato il relativo CUP. Tutti gli importi devono essere espressi per intero in euro (es. per indicare 25 milioni, scrivere 25000000).</t>
  </si>
  <si>
    <t xml:space="preserve">Colonna A - Numero intervento CUI </t>
  </si>
  <si>
    <t>Codice CUI = Codice Fiscale dell'amministrazione + prima annualità del primo programma (aaaa) nel quale l'intervento è stato inserito + progressivo di 5 cifre della prima annualità del primo programma</t>
  </si>
  <si>
    <t>Colonna E - Codice CUP</t>
  </si>
  <si>
    <t>Indica il CUP (cfr. articolo 6, comma 4)</t>
  </si>
  <si>
    <t>Colonna G: CUI lavoro o altra acquisizione nel cui importo complessivo l'acquisto è ricompreso</t>
  </si>
  <si>
    <r>
      <rPr>
        <sz val="11"/>
        <rFont val="Calibri"/>
        <family val="2"/>
        <charset val="1"/>
      </rPr>
      <t>Compilare se nella colonna F ("</t>
    </r>
    <r>
      <rPr>
        <i/>
        <sz val="11"/>
        <rFont val="Calibri"/>
        <family val="2"/>
        <charset val="1"/>
      </rPr>
      <t>Acquisto ricompreso nell'importo complessivo di un lavoro o di altra acquisizione presente in programmazione di lavori, fornitire e servizi</t>
    </r>
    <r>
      <rPr>
        <sz val="11"/>
        <rFont val="Calibri"/>
        <family val="2"/>
        <charset val="1"/>
      </rPr>
      <t>") si è risposto "SI" e se nella colonna E ("Codice CUP") non è stato riportato il CUP in quanto non presente</t>
    </r>
  </si>
  <si>
    <t>Colonna H - Lotto funzionale</t>
  </si>
  <si>
    <t>Indica se lotto funzionale secondo la definizione di cui all'art. 3 comma 1 lettera s) dell'allegato I.1</t>
  </si>
  <si>
    <t>Colonna K - CPV</t>
  </si>
  <si>
    <t>Relativa a CPV principale. Deve essere rispettata la coerenza, per le prime due cifre, con il settore: F = CPV&lt;45 o 48, S: CPV&gt; 48</t>
  </si>
  <si>
    <r>
      <rPr>
        <b/>
        <sz val="11"/>
        <rFont val="Calibri"/>
        <family val="2"/>
        <charset val="1"/>
      </rPr>
      <t>Colonna M - Livello di priorità</t>
    </r>
    <r>
      <rPr>
        <b/>
        <sz val="11"/>
        <color rgb="FFFF0000"/>
        <rFont val="Calibri"/>
        <family val="2"/>
        <charset val="1"/>
      </rPr>
      <t xml:space="preserve"> </t>
    </r>
  </si>
  <si>
    <t>Indica il livello di priorità di cui all’articolo 6, commi 10 e 11 allegato I.5 del D.lgs. 36/2023</t>
  </si>
  <si>
    <t>Colonna N - Responsabile unico del progetto</t>
  </si>
  <si>
    <t>Riportare nome e cognome del responsabile del procedimento unico del progetto</t>
  </si>
  <si>
    <t>Colonne Q, R, T, U, V - Valore (somma)</t>
  </si>
  <si>
    <t>La somma è calcolata al netto dell’importo degli acquisti ricompresi nell’importo complessivo di un lavoro o di altra acquisizione presente in programmazione di lavori, forniture e servizi</t>
  </si>
  <si>
    <t>Colonna U - Stima dei costi dell'acquisto (Totale)</t>
  </si>
  <si>
    <t>Importo complessivo ai sensi dell’articolo 6, comma 5 allegato I.5 del D.lgs. 36/2023 ivi incluse le spese eventualmente sostenute antecedentemente alla prima annualità</t>
  </si>
  <si>
    <t>Colonne V, W - Apporto di capitale privato</t>
  </si>
  <si>
    <t>Riportare l’importo del capitale privato come quota parte dell’importo complessivo</t>
  </si>
  <si>
    <t>Colonne X, Y - Centrale di Committenza o Soggetto Aggregatore al quale si farà ricorso per l'espletamento della  procedura di affidamento</t>
  </si>
  <si>
    <t>Dati obbligatori per i soli acquisti ricompresi nella prima annualità (cfr. articolo 8 allegato I.5 del D.lgs. 36/2023)</t>
  </si>
  <si>
    <t>Colonna Z - Acquisto aggiunto o variato a seguito di modifica programma</t>
  </si>
  <si>
    <t>Indica se l’acquisto è stato aggiunto o è stato modificato a seguito di modifica in corso d’anno ai sensi dell’articolo 7, commi 8 e 9 allegato I.5 del D.lgs. 36/2023. Tale campo, come la relativa nota e tabella, compaiono solo in caso di modifica del programma</t>
  </si>
  <si>
    <t>Amministrazione</t>
  </si>
  <si>
    <t>Referente dei dati di programmazione</t>
  </si>
  <si>
    <t>Codice Fiscale
 Amministrazione</t>
  </si>
  <si>
    <t>Codice IPA 
Amministrazione</t>
  </si>
  <si>
    <t>Dipartimento</t>
  </si>
  <si>
    <t>Ufficio</t>
  </si>
  <si>
    <t>Regione</t>
  </si>
  <si>
    <t>Provincia</t>
  </si>
  <si>
    <t>Indirizzo</t>
  </si>
  <si>
    <t>Telefono</t>
  </si>
  <si>
    <t>Indirizzo
 mail</t>
  </si>
  <si>
    <t>Indirizzo PEC</t>
  </si>
  <si>
    <t>Nome</t>
  </si>
  <si>
    <t>Cognome</t>
  </si>
  <si>
    <t>Codice fiscale</t>
  </si>
  <si>
    <t>Indirizzo
mail</t>
  </si>
  <si>
    <t>ASST FATEBENEFRATELLI SACCO</t>
  </si>
  <si>
    <t>09319690963</t>
  </si>
  <si>
    <t>afs</t>
  </si>
  <si>
    <t>Amministrativo</t>
  </si>
  <si>
    <t>Provveditorato Economato</t>
  </si>
  <si>
    <t>Lombardia</t>
  </si>
  <si>
    <t>Milano</t>
  </si>
  <si>
    <t>Via G.B. Grassi 74</t>
  </si>
  <si>
    <t>02.6363.2801</t>
  </si>
  <si>
    <t>protocollo.generale@pec.asst-fbf-sacco.it</t>
  </si>
  <si>
    <t xml:space="preserve">Numero intervento CUI
</t>
  </si>
  <si>
    <t xml:space="preserve">Codice Fiscale Amministrazione </t>
  </si>
  <si>
    <t>Prima annualità del primo programma nel quale l'intervento è stato inserito</t>
  </si>
  <si>
    <t>Annualità nella quale si prevede di dare avvio alla procedura di acquisto</t>
  </si>
  <si>
    <t xml:space="preserve">Codice CUP </t>
  </si>
  <si>
    <t>Acquisto ricompreso nell'importo complessivo di un lavoro o di altra acquisizione presente in programmazione di lavori, forniture e servizi</t>
  </si>
  <si>
    <t>CUI lavoro o altra acquisizione nel cui importo complessivo l'acquisto è ricompreso</t>
  </si>
  <si>
    <t xml:space="preserve">Lotto funzionale </t>
  </si>
  <si>
    <t>Ambito geografico di esecuzione dell'Acquisto (Regione/i)</t>
  </si>
  <si>
    <t>Settore</t>
  </si>
  <si>
    <t xml:space="preserve">CPV
</t>
  </si>
  <si>
    <t>Descrizione Acquisto</t>
  </si>
  <si>
    <t xml:space="preserve">Livello di priorità
</t>
  </si>
  <si>
    <t>Responsabile unico del progetto</t>
  </si>
  <si>
    <t>Durata del contratto</t>
  </si>
  <si>
    <t>L'acquisto è relativo a nuovo affidamento di contratto in essere</t>
  </si>
  <si>
    <t>Stima dei costi dell'acquisto Primo anno</t>
  </si>
  <si>
    <t>Stima dei costi dell'acquisto Secondo anno</t>
  </si>
  <si>
    <t>Stima dei costi dell'acquisto Terzo Anno</t>
  </si>
  <si>
    <t xml:space="preserve">Costi su annualità successive </t>
  </si>
  <si>
    <t>Totale</t>
  </si>
  <si>
    <t>Apporto di capitale privato Importo</t>
  </si>
  <si>
    <t>Apporto di capitale privato Tipologia</t>
  </si>
  <si>
    <t xml:space="preserve">Codice AUSA Centrale di Committenza o Soggetto Aggregatore al quale si farà ricorso per l'espletamento della procedura di affidamento </t>
  </si>
  <si>
    <t>Denominazione Centrale di Committenza o Soggetto Aggregatore al quale si farà ricorso per l'espletamento della procedura di affidamento</t>
  </si>
  <si>
    <t>Acquisto aggiunto o variato a seguito di modifica programma</t>
  </si>
  <si>
    <t>codice</t>
  </si>
  <si>
    <t>data (anno)</t>
  </si>
  <si>
    <t>sì/no</t>
  </si>
  <si>
    <t>si/no</t>
  </si>
  <si>
    <t>Testo</t>
  </si>
  <si>
    <t>forniture / servizi</t>
  </si>
  <si>
    <t>tabella CPV</t>
  </si>
  <si>
    <t>testo</t>
  </si>
  <si>
    <t>Tabella H.1</t>
  </si>
  <si>
    <t>numero
(mesi)</t>
  </si>
  <si>
    <t>valore (somma)</t>
  </si>
  <si>
    <t>tabella H.2</t>
  </si>
  <si>
    <t>F09319690963202100173</t>
  </si>
  <si>
    <t>no</t>
  </si>
  <si>
    <t xml:space="preserve">forniture </t>
  </si>
  <si>
    <t>33141200-2</t>
  </si>
  <si>
    <t xml:space="preserve">Fornitura di cateteri venosi centrali, connettori di sicurezza per accesso vascolare e introduttori </t>
  </si>
  <si>
    <t>1</t>
  </si>
  <si>
    <t>Angelo Cammarata</t>
  </si>
  <si>
    <t>si</t>
  </si>
  <si>
    <t>‘0000224549</t>
  </si>
  <si>
    <t>ARIA S.p.A.</t>
  </si>
  <si>
    <t>F09319690963202200537</t>
  </si>
  <si>
    <t>33100000-1</t>
  </si>
  <si>
    <t xml:space="preserve">Dgr XI/3479 5A_B dgr  3264 5C- ( piano di riordino )  fornitura 81 letti  </t>
  </si>
  <si>
    <t>F09319690963202300473</t>
  </si>
  <si>
    <t>33190000-8</t>
  </si>
  <si>
    <t>Fornitura di sistemi di resezione endoscopica a tutto spessore delle lesioni del colon e del retto</t>
  </si>
  <si>
    <t>F09319690963202300475</t>
  </si>
  <si>
    <t>Fornitura di pompe impiantabili e neurostimolatori</t>
  </si>
  <si>
    <t>F09319690963202300491</t>
  </si>
  <si>
    <t>Fornitura di involucri antibatterici per contenere pacemaker o defibrillatori cardiaci impiantabili</t>
  </si>
  <si>
    <t>F09319690963202300613</t>
  </si>
  <si>
    <t>33181000-2</t>
  </si>
  <si>
    <t>Fornitura di dispositivi medici per chirurgia</t>
  </si>
  <si>
    <t>F09319690963202300614</t>
  </si>
  <si>
    <t>33700000</t>
  </si>
  <si>
    <t xml:space="preserve">Fornitura di prodotti per l’igiene personale </t>
  </si>
  <si>
    <t>F09319690963202400716</t>
  </si>
  <si>
    <t>Fornitura in service di n. 3 generatori Aquamantys in comodato d’uso e relativi dispositivi monouso</t>
  </si>
  <si>
    <t>F09319690963202400724</t>
  </si>
  <si>
    <t>Fornitura di materiale di consumo dedicato per apparecchiature di proprietà</t>
  </si>
  <si>
    <t>F09319690963202400725</t>
  </si>
  <si>
    <t>Prodotti e materiali per sterilizzazione e prodotti per lavapadelle, lavaferri e lavaendoscopi</t>
  </si>
  <si>
    <t>F09319690963202400728</t>
  </si>
  <si>
    <t>33124110-9</t>
  </si>
  <si>
    <t>Fornitura in service di un sistema diagnostico completo per sierologia, virologia e biologia molecolare</t>
  </si>
  <si>
    <t>F09319690963202400733</t>
  </si>
  <si>
    <t>Fornitura di sistemi per derivazione liquorale per neurochirurgia</t>
  </si>
  <si>
    <t>F09319690963202400741</t>
  </si>
  <si>
    <t>Fornitura in service di processatori automatici di preparati istologici comprensivi di materiale di consumo</t>
  </si>
  <si>
    <t>F09319690963202400745</t>
  </si>
  <si>
    <t>33168000-5</t>
  </si>
  <si>
    <t>F09319690963202400768</t>
  </si>
  <si>
    <t>Fornitura di sistemi di defibrillazione cardiaca impiantabile per via sottocutanea tipo Emblem</t>
  </si>
  <si>
    <t>F09319690963202400769</t>
  </si>
  <si>
    <t>Fornitura di sistemi tipo toul operio</t>
  </si>
  <si>
    <t>F09319690963202400770</t>
  </si>
  <si>
    <r>
      <rPr>
        <sz val="9"/>
        <color rgb="FF000000"/>
        <rFont val="Arial"/>
        <family val="2"/>
        <charset val="1"/>
      </rPr>
      <t>F</t>
    </r>
    <r>
      <rPr>
        <sz val="9"/>
        <rFont val="Arial"/>
        <family val="2"/>
        <charset val="1"/>
      </rPr>
      <t xml:space="preserve">ornitura </t>
    </r>
    <r>
      <rPr>
        <sz val="9"/>
        <color rgb="FF000000"/>
        <rFont val="Arial"/>
        <family val="2"/>
        <charset val="1"/>
      </rPr>
      <t>di sistemi di stimolazione transcatetere monocamerale a compatibilità RM condizionata con tecnologia SureScan</t>
    </r>
  </si>
  <si>
    <t>F09319690963202400775</t>
  </si>
  <si>
    <t xml:space="preserve">Fornitura di sistemi per chirurgia deformità colonna vertebrale in pazienti pediatrici, tipo Nemost o equivalente </t>
  </si>
  <si>
    <t>F09319690963202400776</t>
  </si>
  <si>
    <t xml:space="preserve">Fornitura di sistemi per ablazione a radiofrequenza tipo Diamondtemp o equivalente </t>
  </si>
  <si>
    <t>F09319690963202400777</t>
  </si>
  <si>
    <t>Fornitura in service di sistemi per chirurgia oculare e dispositivi medici per oculistica</t>
  </si>
  <si>
    <t>F09319690963202400778</t>
  </si>
  <si>
    <t xml:space="preserve">Fornitura di ausili monouso ad assorbenza per incontinenti </t>
  </si>
  <si>
    <t>F09319690963202400779</t>
  </si>
  <si>
    <t>33690000-3</t>
  </si>
  <si>
    <t>Fornitura di metadone cloridato e sistemi di distribuzione/dosaggio</t>
  </si>
  <si>
    <t>F09319690963202400781</t>
  </si>
  <si>
    <t>Fornitura di ossido nitrico</t>
  </si>
  <si>
    <t>F09319690963202400784</t>
  </si>
  <si>
    <t>33141510-8</t>
  </si>
  <si>
    <t>Fornitura di emoderivati</t>
  </si>
  <si>
    <t>65310000-9</t>
  </si>
  <si>
    <t>Tommaso Sottile</t>
  </si>
  <si>
    <t>‘0000226120</t>
  </si>
  <si>
    <t>Consip S.p.A.</t>
  </si>
  <si>
    <t>F09319690963202500796</t>
  </si>
  <si>
    <t>Fornitura in service di sistemi analitici per la diagnostica delle patologie autoimmuni, comprendente le apparecchiature, gli accessori, i reagenti ed i materiali di consumo</t>
  </si>
  <si>
    <t>F09319690963202500802</t>
  </si>
  <si>
    <t>24111500-0</t>
  </si>
  <si>
    <t>Fornitura di gas medicinali, tecnici e criogenici e dei servizi di manutenzione connessi -</t>
  </si>
  <si>
    <t>F09319690963202500803</t>
  </si>
  <si>
    <t>33696000-5</t>
  </si>
  <si>
    <t>fornitura di mezzi di contrasto</t>
  </si>
  <si>
    <t>F09319690963202500804</t>
  </si>
  <si>
    <t>fornitura di Farmaci</t>
  </si>
  <si>
    <t>F09319690963202500810</t>
  </si>
  <si>
    <t xml:space="preserve">Fornitura di guanti chirurgici e non </t>
  </si>
  <si>
    <t>F09319690963202500815</t>
  </si>
  <si>
    <t>Service di elettrofisiologia</t>
  </si>
  <si>
    <t>2</t>
  </si>
  <si>
    <t xml:space="preserve">Fornitura in service di un sistema produttivo globale omnicomprensivo per la realizzazione in ambito laboratoristico dei programmi di screening neonatale </t>
  </si>
  <si>
    <t>Fornitura in service di un sistema di sequenziamento Next Generation Sequencing NGS per microbiologia</t>
  </si>
  <si>
    <t>Fornitura in service di un sistema diagnostico per coagulazione</t>
  </si>
  <si>
    <t>Fornitura in service di due sistemi diagnostici della fase preanalitica e di due sistemi diagnostici automatizzati per analisi di chimica clinica, immunochimica, ematologia e coagulazione denominati "LAB h24" per i PP.OO. V. Buzzi e Macedonio Melloni</t>
  </si>
  <si>
    <t xml:space="preserve">33631600-8 </t>
  </si>
  <si>
    <t>Fornitura di antisettici e disinfettanti</t>
  </si>
  <si>
    <t>33692100-8</t>
  </si>
  <si>
    <t>Fornitura di soluzioni infusionali</t>
  </si>
  <si>
    <t>Fornitura di kit e dispositivi medici dedicati per sistema di navigazione tridimensionale “Carto” di proprietà dell’ASST</t>
  </si>
  <si>
    <t xml:space="preserve">Fornitura in noleggio di apparecchi per anestesia e ventilatori polmonari </t>
  </si>
  <si>
    <t>Fornitura in noleggio di sistemi di colonne per videolaparoscopia e videocistoscopia</t>
  </si>
  <si>
    <t>S09319690963202300504</t>
  </si>
  <si>
    <t>servizi</t>
  </si>
  <si>
    <t>98310000-9</t>
  </si>
  <si>
    <t>Servizio di lavanderia e lavanolo</t>
  </si>
  <si>
    <t>S09319690963202300512</t>
  </si>
  <si>
    <t>55300000-3</t>
  </si>
  <si>
    <t>Servizio di ristorazione per Ospedale Fatebenefratelli e Oftalmico</t>
  </si>
  <si>
    <t>S09319690963202300605</t>
  </si>
  <si>
    <t>50334110-9</t>
  </si>
  <si>
    <t>AGID, relativo ai servizi di connettività e sicurezza, nell'ambito del sistema pubblico di connettività denominato SPC2</t>
  </si>
  <si>
    <t>S09319690963202400699</t>
  </si>
  <si>
    <t xml:space="preserve"> 85110000-3 </t>
  </si>
  <si>
    <t xml:space="preserve">Servizio di gestione delle camere mortuarie, di assistenza autoptica e di trasferimento delle salme </t>
  </si>
  <si>
    <t>S09319690963202400702</t>
  </si>
  <si>
    <t>55130000-0</t>
  </si>
  <si>
    <t>Servizio di trasporto carrelli vitto degenti  e riassetto cucine di reparto</t>
  </si>
  <si>
    <t>S09319690963202400753</t>
  </si>
  <si>
    <t>85141200-1</t>
  </si>
  <si>
    <t>Hospice ospedaliero e domiciliare</t>
  </si>
  <si>
    <t>S09319690963202400783</t>
  </si>
  <si>
    <t>90524400-0</t>
  </si>
  <si>
    <t>45262522-6</t>
  </si>
  <si>
    <t>MANUTENZIONE EDILE</t>
  </si>
  <si>
    <t>S09319690963202500817</t>
  </si>
  <si>
    <t>79620000-6</t>
  </si>
  <si>
    <t>Servizio di somministrazione lavoro a tempo determinato</t>
  </si>
  <si>
    <t>S09319690963202500822</t>
  </si>
  <si>
    <t xml:space="preserve"> 63100000-0</t>
  </si>
  <si>
    <t>Servizi di logistica</t>
  </si>
  <si>
    <t>S09319690963202500826</t>
  </si>
  <si>
    <t>72253000-3</t>
  </si>
  <si>
    <t xml:space="preserve">Servizi di gestione delle postazioni di lavoro (Fleet Management) degli Enti Sanitari Pubblici di Regione Lombardia presso l'ASST Fatebenefratelli Sacco </t>
  </si>
  <si>
    <t>S09319690963202500829</t>
  </si>
  <si>
    <t xml:space="preserve">66510000-8 </t>
  </si>
  <si>
    <t>Servizio di copertura assicurativa dei rischi di Responsabilità Civile verso Terzi e verso Prestatori d'Opera</t>
  </si>
  <si>
    <t>S09319690963202500830</t>
  </si>
  <si>
    <t>85300000-2</t>
  </si>
  <si>
    <t xml:space="preserve">Servizio di assistenza ai programmi di residenzialità leggera </t>
  </si>
  <si>
    <t>S09319690963202500838</t>
  </si>
  <si>
    <t>50800000-3</t>
  </si>
  <si>
    <t>50400000-9</t>
  </si>
  <si>
    <t>Servizio di assistenza e manutenzione full risk del sistema RIS/PACS a marchio AGFA prodotti IMPAX ed elefante.net in uso  presso gli Ospedali Sacco e Buzzi</t>
  </si>
  <si>
    <t>55410000-7</t>
  </si>
  <si>
    <t>Concessione del servizio di gestione del bar interno, rivendita giornali e riviste Ospedale Sacco</t>
  </si>
  <si>
    <t>S09319690963202200329</t>
  </si>
  <si>
    <t>98351000-8</t>
  </si>
  <si>
    <t>Procedura di gara per la Concessione del servizio di gestione, custodia e manutenzione dell'area adibita ad autoparcheggio per i Presidi Ospedalieri Sacco e Buzzi</t>
  </si>
  <si>
    <t>SI</t>
  </si>
  <si>
    <t>98300000-6</t>
  </si>
  <si>
    <t>Servizio di guardiania</t>
  </si>
  <si>
    <t>72250000-2</t>
  </si>
  <si>
    <t>Servizi di manutenzione ed assistenza applicativi DEDALUS – INTERA ASST</t>
  </si>
  <si>
    <t>Servizio smaltimento rifiuti e servizi connessi</t>
  </si>
  <si>
    <t>J49I23000820002</t>
  </si>
  <si>
    <t>forniture</t>
  </si>
  <si>
    <t>33115000-9</t>
  </si>
  <si>
    <t>TAC 256 SLIDE</t>
  </si>
  <si>
    <t>Giorgio Orsi</t>
  </si>
  <si>
    <t>J44E24000070002</t>
  </si>
  <si>
    <t xml:space="preserve">33112000-8 </t>
  </si>
  <si>
    <t>ECOTOMOGRAFI</t>
  </si>
  <si>
    <t xml:space="preserve">50421000-2 </t>
  </si>
  <si>
    <t>Servizio di assistenza e manutenzione degli applicativi dell'area clinica</t>
  </si>
  <si>
    <t>Servizio di riabilitazione, sostegno clinico e  continuità terapeutica per i detenuti della casa circondariale San Vittore di Milano</t>
  </si>
  <si>
    <t xml:space="preserve">72212000-4 </t>
  </si>
  <si>
    <t>Servizio di gestione informatizzata delle risorse umane in SAAS</t>
  </si>
  <si>
    <t>Servizio di psicologia clinica (Psicodiagnosi/Psicoterapia) a favore di minori vittime di abuso e maltrattamento, genitori e famiglie afferenti ai consultori familiari</t>
  </si>
  <si>
    <t xml:space="preserve">30199770-8 </t>
  </si>
  <si>
    <t>Buoni pasto</t>
  </si>
  <si>
    <t xml:space="preserve">Fornitura in noleggio di 10 carrelli termorefrigerati ricondizionati da 24 vassoi e 6 carrelli termorefrigerati ricondizionati da 30 vassoi </t>
  </si>
  <si>
    <t>79132000-8</t>
  </si>
  <si>
    <t>Servizio di DATA PROTECTION OFFICER e di supporto tecnico manageriale finalizzato all'adeguamento dell'ASST Fatebenefratelli Sacco al  Regolamento Europeo sulla protezione dei dati personali n. 679/2016 (General Data Protection Regulation - GDPR)</t>
  </si>
  <si>
    <t xml:space="preserve">33162000-3 </t>
  </si>
  <si>
    <t>Fornitura in noleggio "chiavi in mano" comprensivo della garanzia FULL RISK di una colonna chirurgica per isteroscopia per la UO Ginecologia e Ostetricia del PO Melloni</t>
  </si>
  <si>
    <t xml:space="preserve">45310000-3 </t>
  </si>
  <si>
    <t xml:space="preserve">Servizio di cablaggio strutturato occorrente al sistema informativo aziendale (SIA) per i presidi ospedalieri e per le strutture territoriali </t>
  </si>
  <si>
    <t xml:space="preserve">50334000-5 </t>
  </si>
  <si>
    <t>Servizio di assistenza, manutenzione e presidio dei sistemi telefonici dei sistemi telefonici operanti presso i Presidi Ospedalieri Luigi Sacco e Vittore Buzzi dell'ASST Fatebenefratelli Sacco</t>
  </si>
  <si>
    <t xml:space="preserve">34100000-8  </t>
  </si>
  <si>
    <t>Noleggio autovetture</t>
  </si>
  <si>
    <t xml:space="preserve">48000000-8 </t>
  </si>
  <si>
    <t>Servizio di assistenza e manutenzione dei prodotti software e dei relativi livelli di integrazione esistenti ed operativi in produzione sui prodotti facenti parte della suite amministrativo-contabile denominata EUSIS</t>
  </si>
  <si>
    <t>ACQUISIZIONE DI LICENZE D’USO MICROSOFT EA OCCORRENTI ALLA UOC SISTEMI INFORMATIVI TERRITORIALI AMMINISTRATIVI E DIREZIONALI</t>
  </si>
  <si>
    <t>Servizio assistenza e manutenzione prodotto software - SUITE applicativa AURORA-E4CURE ED EVISIT</t>
  </si>
  <si>
    <t>33162000-3</t>
  </si>
  <si>
    <t>Fornitura in noleggio FULL RISK di 1 isolatore per allestimento farmaci antiblastici per la S.C. FARMACIA DEL P.O. LUIGI SACCO</t>
  </si>
  <si>
    <t xml:space="preserve">33140000-3 </t>
  </si>
  <si>
    <t>Servizio di manutenzione e gestione delle apparecchiature elettromedicali</t>
  </si>
  <si>
    <t xml:space="preserve">98341140-8 </t>
  </si>
  <si>
    <t>Servizio di vigilanza</t>
  </si>
  <si>
    <t>Enrico Cuoco</t>
  </si>
  <si>
    <t xml:space="preserve">J41C23000490006 </t>
  </si>
  <si>
    <t xml:space="preserve">PNRR - M1C1 – INVESTIMENTO 1.1 “INFRASTRUTTURE DIGITALI” e “INVESTIMENTO 1.2 ABILITAZIONE AL CLOUD PER LE PA LOCALI </t>
  </si>
  <si>
    <t>30210000-4 </t>
  </si>
  <si>
    <t>Ampliamenti infrastrutturali e incremento delle integrazioni applicative</t>
  </si>
  <si>
    <t>30210000-4</t>
  </si>
  <si>
    <t>Hardware – Iinfrastrutture -  FBF_Sacco - PNRR</t>
  </si>
  <si>
    <t xml:space="preserve">Fornitura in service di sistemi per aspirazione fumi </t>
  </si>
  <si>
    <t>33651600-4</t>
  </si>
  <si>
    <t>fornitura di vaccini</t>
  </si>
  <si>
    <t>fornitura di test rapidi per la ricerca di antigene di Sars Cov2</t>
  </si>
  <si>
    <t>Fornitura in service di un sistema automatizzato per l’allestimento di nutrizioni parenterali con relativo materiale di consumo</t>
  </si>
  <si>
    <t>Fornitura di acido ialuronico</t>
  </si>
  <si>
    <t>Fornitura di un sistema per il monitoraggio elettromiografico dei nervi cranici e pelvici, comprensivo di apparecchiatura in comodato d’uso gratuito e materiale di consumo</t>
  </si>
  <si>
    <t xml:space="preserve">Fornitura di cateteri per terapia endovenosa picc e midline </t>
  </si>
  <si>
    <t>fornitura di aghi e siringhe</t>
  </si>
  <si>
    <t xml:space="preserve">Fornitura di protesi sfintere urinario </t>
  </si>
  <si>
    <t xml:space="preserve">Fornitura di videocapsule videoendoscopiche </t>
  </si>
  <si>
    <t>Fornitura del sistema di ablazione di defibrillazione atriale ed elettroporazione</t>
  </si>
  <si>
    <t>Fornitura di materiale di consumo per sistemi di ossigenoterapia riscaldata ed umidificata ad alti flussi</t>
  </si>
  <si>
    <t>Fornitura in service di un sistema diagnostico per test in multiplex (respiratori e enterici)</t>
  </si>
  <si>
    <t xml:space="preserve">Fornitura in service di sistemi analitici completi automatizzati per la diagnostica sierologica dedicata alla diagnosi delle infezioni da virus, batteri e parassiti </t>
  </si>
  <si>
    <t>Fornitura di medicazioni generali e specialistiche</t>
  </si>
  <si>
    <t>Reti chirurgiche</t>
  </si>
  <si>
    <t>Fornitura di dispositivi medici per tonsillectomia e adenoidectomia non generatore in comodato</t>
  </si>
  <si>
    <t>Fornitura di neurostimolatori e pompe impiantabili</t>
  </si>
  <si>
    <t xml:space="preserve">Fornitura di dispositivi in TNT non sterili (camici monouso) </t>
  </si>
  <si>
    <t xml:space="preserve">Fornitura di dispositivi impiantabili attivi per cardiologia </t>
  </si>
  <si>
    <t>Fornitura in service di sistemi completi per esami di chimica clinica e immunochimica</t>
  </si>
  <si>
    <t>3</t>
  </si>
  <si>
    <t>Fornitura in service di un sistema Next Generation Sequencing (NGS) per analisi di whole genome sequencing (WGS) batterico</t>
  </si>
  <si>
    <t>Fornitura in service di sistemi diagnostici multifunzionali automatici per l’esecuzione di determinazioni immunoistochimiche di preparati cito-istologici</t>
  </si>
  <si>
    <t xml:space="preserve">Service di emogasanalisi </t>
  </si>
  <si>
    <t>Fornitura in service di un sistema di analisi High Troughput Sequencing per la ricerca di alterazioni molecolari in genomi unami,da destinare allo studio di mutazioni geniche in malattie ereditarie</t>
  </si>
  <si>
    <t>Fornitura di un sistema diagnostico per estrazione automatica degli acidi nucleici da campione biologico per saggi di diagnostica molecolare (RealTime PCR) per rilevazione di patogeni tropicali emergenti e riemergenti</t>
  </si>
  <si>
    <t xml:space="preserve">Fornitura in service di sistemi diagnostici che prevedano utilizzo di piattaforma di analisi Array CGH da destinare alla diagnosi di malattie genetiche  </t>
  </si>
  <si>
    <t xml:space="preserve">Fornitura in service di un sistema di analisi per la ricerca di alterazioni molecolari di genomi umani con sequenziamento Sanger da destinare alla diagnosi di malattie genetiche   </t>
  </si>
  <si>
    <t>Fornitura di prodotti diagnostici vari</t>
  </si>
  <si>
    <t>Fornitura in service di un sistema per l’identificazione dei riarrangiamenti clonali dei geni codificanti la catena pesante delle immunoglobuline e dei recettori dei linfociti T (beta e gamma) mediante sequenziamento  NGS per la diagnosi molecolare dei linfomi B e T</t>
  </si>
  <si>
    <t xml:space="preserve">79823000-9 </t>
  </si>
  <si>
    <t>Servizio di stampa (fornitura di stampati)</t>
  </si>
  <si>
    <t>fornitura di  sistemi per dialisi peritoneale (APD – CAPD)</t>
  </si>
  <si>
    <t>fornitura di prodotti per dialisi in adesione convenzioni ARIA</t>
  </si>
  <si>
    <t>33183200-8</t>
  </si>
  <si>
    <t xml:space="preserve">Fornitura di protesi di ginocchio per grandi resezioni </t>
  </si>
  <si>
    <t>fornitura di protesi d’anca e servizi connessi</t>
  </si>
  <si>
    <t>Fornitura di sistemi di lavaggio e aspirazione monouso sterili per interventi laparoscopici</t>
  </si>
  <si>
    <t>Fornitura in service di sistemi di  tracciabilità per campioni istologici (stampanti per cassette da istologia e relativo materiale di consumo)</t>
  </si>
  <si>
    <t>fornitura di dispositivi per apparato urogenitale e stent ureterali</t>
  </si>
  <si>
    <t>fornitura di dispositivi per rianimazione e anestesia</t>
  </si>
  <si>
    <t xml:space="preserve">Fornitura di monitor cardiaci  iniettabili sottocutanei – Loop recorder </t>
  </si>
  <si>
    <t>fornitura di medicazioni dedicate alla dialisi</t>
  </si>
  <si>
    <t>Fornitura di dispositivi per endoscopia digestiva</t>
  </si>
  <si>
    <t>fornitura di filtranti facciali FFP2 e FFP3</t>
  </si>
  <si>
    <t>Acquisto di nr.2 ecoendoscopi di cui: endoscopio (75.000 euro) + ecografo (70.000 euro - gara consip).</t>
  </si>
  <si>
    <t xml:space="preserve">Acquisto di nr.9 microscopi tra cui:
-nr.1 esoscopio;
-nr.3 microscopio;
-nr.1 microscopio a fluorescenza;
-nr.2 microscopio ottico binoculare;
-nr.1 microscopio ottico binoculare con filtro in contrasto di fase e filtro polirizzatore;
-nr.1 microscopio per microchirurgia. 
</t>
  </si>
  <si>
    <t>Acquisto di nr.1 RetCam.</t>
  </si>
  <si>
    <t>Acquisto di nr.2 retinografi.</t>
  </si>
  <si>
    <t xml:space="preserve">Acquisto di nr.2 morcellatori. </t>
  </si>
  <si>
    <t xml:space="preserve">Acquisto di nr.2 colonne video per rinolaringoscopia.
</t>
  </si>
  <si>
    <t xml:space="preserve">Acquisto di nr.90 defibrillatori ospedalieri
</t>
  </si>
  <si>
    <t xml:space="preserve">Angelo Cammarata </t>
  </si>
  <si>
    <t xml:space="preserve">J49I23000820002  </t>
  </si>
  <si>
    <t>33192230-3</t>
  </si>
  <si>
    <t xml:space="preserve">n.1 tavolo operatorio </t>
  </si>
  <si>
    <t>SALE INTEGRATE</t>
  </si>
  <si>
    <t>n.10 LAPAROSCOPIO</t>
  </si>
  <si>
    <t>33191000-5</t>
  </si>
  <si>
    <t xml:space="preserve">CENTRALE DI STERILIZZAZIONE  </t>
  </si>
  <si>
    <t>Noleggio di sistemi per videoendoscopia ad alta definizione</t>
  </si>
  <si>
    <t>0000546618</t>
  </si>
  <si>
    <t>SCHEDA H - TRIENNALE DEGLI ACQUISTI DI FORNITURE E SERVIZI 2025/2026/2027</t>
  </si>
  <si>
    <t>F09319690963202400797</t>
  </si>
  <si>
    <t>F09319690963202400798</t>
  </si>
  <si>
    <t>S09319690963202200333</t>
  </si>
  <si>
    <t>Servizio di assistenza infermieristica ad alunni con gravi disabilità e in condizioni di instabilità in ambito scolastico</t>
  </si>
  <si>
    <t>F09319690963202200347</t>
  </si>
  <si>
    <t>33111400-5</t>
  </si>
  <si>
    <t>Noleggio di n. 1 portatile per fluoroscopia digitale con arco a C per Chirurgia Vascolare dell'Ospedale Fatebenefratelli e Oftalmico</t>
  </si>
  <si>
    <t>S09319690963202300507</t>
  </si>
  <si>
    <t>Servizio di assistenza e manutenzione sui sistemi applicativi OSLO in suo presso l’ASST Fatebenefratelli Sacco</t>
  </si>
  <si>
    <t>F09319690963202200538</t>
  </si>
  <si>
    <t xml:space="preserve">drg XI/3479 5A_B dgr  3264 5C- ( piano di riordino )  fornitura  n.8 sistemi radiologici portatili  </t>
  </si>
  <si>
    <t>S09319690963202300604</t>
  </si>
  <si>
    <t>90711500-9</t>
  </si>
  <si>
    <t>S09319690963202400692</t>
  </si>
  <si>
    <t>Fornitura di aghi e siringhe</t>
  </si>
  <si>
    <t>S09319690963202400696</t>
  </si>
  <si>
    <t>S09319690963202400707</t>
  </si>
  <si>
    <t>Servizio di assistenza e manutenzione dei software della suite clinica denominata SUITESTENSA</t>
  </si>
  <si>
    <t>S09319690963202400708</t>
  </si>
  <si>
    <t>F09319690963202400736</t>
  </si>
  <si>
    <t>Servizio di monitoraggio microbiologico ambientale</t>
  </si>
  <si>
    <t>Servizio di conservazione digitale a norma  dei documenti informatici</t>
  </si>
  <si>
    <t xml:space="preserve">Servizio di assistenza, manutenzione e presidio dei sistemi telefonici </t>
  </si>
  <si>
    <t>Servizio in service di esami ematici tossicologici per evidenziazione di sostanze stupefacenti e psicotrope</t>
  </si>
  <si>
    <t>F09319690963202400754</t>
  </si>
  <si>
    <t>FORNITURA DI UN SISTEMA INTEGRATO DI ACCOGLIENZA PER LA GESTIONE, L’ORGANIZZAZIONE, L’INDIRIZZAMENTO E LA COMUNICAZIONE DEI FLUSSI DI UTENZA NEI VARI SERVIZI SANITARI E AMMINISTRATIVI</t>
  </si>
  <si>
    <t>S09319690963202400755</t>
  </si>
  <si>
    <t xml:space="preserve">Fornitura di prodotti nell’ambito dell’Assistenza domiciliare integrata -ADI -PNRR </t>
  </si>
  <si>
    <t xml:space="preserve">E89G21000020006 </t>
  </si>
  <si>
    <t>S09319690963202400782</t>
  </si>
  <si>
    <t>79341200-8</t>
  </si>
  <si>
    <t>GESTIONE DI SPAZI PER COMUNICAZIONI PUBBLICITARIE PRESSO LE STRUTTURE</t>
  </si>
  <si>
    <t>F09319690963202400786</t>
  </si>
  <si>
    <t xml:space="preserve">33192120-9 </t>
  </si>
  <si>
    <t xml:space="preserve">n.6 letti parto </t>
  </si>
  <si>
    <t>F09319690963202400789</t>
  </si>
  <si>
    <t>F09319690963202500797</t>
  </si>
  <si>
    <t xml:space="preserve">Servizio di esecuzione di un test per lo Screening neonatale non invasivo mediante analisi del DNA fetale del sangue materno da svolgersi presso un laboratorio esterno </t>
  </si>
  <si>
    <t>F09319690963202500798</t>
  </si>
  <si>
    <t>Fornitura in service di un sistema analitico automatico per l’esecuzione di dosaggi immunometrici allergologici</t>
  </si>
  <si>
    <t>F09319690963202500799</t>
  </si>
  <si>
    <t>Fornitura in service di un sistema analitico automatico per l’esecuzione di indagini emocromocitometriche</t>
  </si>
  <si>
    <t>F09319690963202500800</t>
  </si>
  <si>
    <t>Fornitura in service di un sistema diagnostico per l’esecuzione di esami colturali, emocolture ed antibiogrammi per micobatteri</t>
  </si>
  <si>
    <t>F09319690963202500801</t>
  </si>
  <si>
    <t xml:space="preserve">Fornitura in service di sistemi diagnostici per identificazione e antibiogramma </t>
  </si>
  <si>
    <t>F09319690963202500805</t>
  </si>
  <si>
    <t>Fornitura in noleggio di sistemi di neuronavigazione STEALTH S8</t>
  </si>
  <si>
    <t>F09319690963202500806</t>
  </si>
  <si>
    <t>Fornitura di sistemi per la termoablazione a microonde dei tumori epatici, comprendente il noleggio delle apparecchiature, unitamente ad eventuali accessori, i relativi materiali di consumo e servizio di assistenza tecnica</t>
  </si>
  <si>
    <t>F09319690963202500807</t>
  </si>
  <si>
    <t>Fornitura di dispositivi di impianto per chirurgia vertebrale tipo Unit Rod</t>
  </si>
  <si>
    <t>F09319690963202500808</t>
  </si>
  <si>
    <t>FORNITURA DEL SISTEMA COMPOSTO DA N. 2 SPYGLASS DS II + N. 1 AUTOLITH EHL IN COMODATO D'USO GRATUITO, CON RELATIVO MATERIALE DI CONSUMO, COMPRESO IL SERVIZIO DI ASSISTENZA TECNICA E MANUTENZIONE FULL RISK</t>
  </si>
  <si>
    <t>F09319690963202500809</t>
  </si>
  <si>
    <t>24612200-9</t>
  </si>
  <si>
    <t xml:space="preserve">FORNITURA DI SET E MATERIALE SFUSO IN TNT STERILE </t>
  </si>
  <si>
    <t>F09319690963202500811</t>
  </si>
  <si>
    <t>Fornitura di sistemi  per assistenza ventricolare tipo Impella</t>
  </si>
  <si>
    <t>F09319690963202500812</t>
  </si>
  <si>
    <r>
      <rPr>
        <sz val="9"/>
        <rFont val="Arial"/>
        <family val="2"/>
        <charset val="1"/>
      </rPr>
      <t>Fornitura di d</t>
    </r>
    <r>
      <rPr>
        <sz val="9"/>
        <color rgb="FF000000"/>
        <rFont val="Arial"/>
        <family val="2"/>
        <charset val="1"/>
      </rPr>
      <t>ispositivo per chiusura auricola con delivery system dotato di Special devices, per auricole più grandi e bilobate tipo Lambre o equivalente</t>
    </r>
  </si>
  <si>
    <t>F09319690963202500814</t>
  </si>
  <si>
    <t>33141121-4</t>
  </si>
  <si>
    <t xml:space="preserve">Fornitura di suture chirurgiche </t>
  </si>
  <si>
    <t>S09319690963202500818</t>
  </si>
  <si>
    <t>S09319690963202500819</t>
  </si>
  <si>
    <t>S09319690963202500820</t>
  </si>
  <si>
    <t>S09319690963202500824</t>
  </si>
  <si>
    <t>F09319690963202500825</t>
  </si>
  <si>
    <t>noleggio full risk dei sistemi di manometria e ph-impedenziometria</t>
  </si>
  <si>
    <t>Fornitura di cartoncini per lo Screening Neonatale</t>
  </si>
  <si>
    <t>Fornitura in service di sistemi diagnostici di sierologia, virologia e biologia molecolare in adesione a convenzione ARIA</t>
  </si>
  <si>
    <t xml:space="preserve">fornitura in service di un sistema automatico per l’esecuzione del test in biologia molecolare con metodica REAL-TIME PCR, per la ricerca di patogeni gastroenterici </t>
  </si>
  <si>
    <t>Fornitura in service di sistemi analitici automatici per estrazione di acidi nucleici da campioni bioloici ed esecuzione in PCR Real Time di test qualitativi e semiquantitativi</t>
  </si>
  <si>
    <t>FORNITURA DI un SISTEMA IN SERVICE PER L’ANALISI “HIGH TROUGHPUT MUTATION PROFILING” PER LA RICERCA DI ALTERAZIONI MOLECOLARI "ACTIONABLE/DRUGGABLE" IN AMBITO ONCOLOGICO COMPRENSIVO DI STRUMENTAZIONE, REAGENTI, CONSUMABILI E SOFTWARE DI ANALISI DA DESTINARE ALLO STUDIO DEI TUMORI SOLIDI MEDIANTE BIOPSIA TISSUTALE E BIOPSIA LIQUIDA</t>
  </si>
  <si>
    <t xml:space="preserve">Fornitura in service di un sistema analitico per l'esecuzione di esami di biologia molecolare in ematologia </t>
  </si>
  <si>
    <t>fornitura in noleggio di sistemi di videoendoscopia</t>
  </si>
  <si>
    <t>Fornitura di dispositivi di sicurezza idonei al prelievo, infusione e ricostituzione di farmaci antiblastici e la fornitura in full service di deflussori, serbatoi e relative pompe per terapia antalgica</t>
  </si>
  <si>
    <t>fornitura  di materiale di consumo e accessori dedicati al sistema di neuronavigazione STEALTH 58</t>
  </si>
  <si>
    <t>Fornitura di coperte termiche monopaziente e relativi apparecchi riscaldatori in comodato d’uso gratuito</t>
  </si>
  <si>
    <t>fornitura di sacche per la raccolta urine e materiale accessorio</t>
  </si>
  <si>
    <t>Fornitura di duodenoscopi monouso sterili comprensiva di processori video in comodato d'uso gratuito e relativo servizio di assistenza tecnica e manutenzione full risk</t>
  </si>
  <si>
    <t>33190000-9</t>
  </si>
  <si>
    <t>DISPOSITIVI PER DIALISI OSPEDALIERA, AMBULATORIALE E CAL E DOMICILIARE EXTRACORPOREA</t>
  </si>
  <si>
    <t xml:space="preserve">30199000-0 </t>
  </si>
  <si>
    <t>Fornitura di articoli di cancelleria</t>
  </si>
  <si>
    <t xml:space="preserve">Fornitura di carta in risme </t>
  </si>
  <si>
    <t xml:space="preserve">SERVIZIO DI ASSISTENZA E MANUTENZIONE LICENZA SOFTWARE PRODOTTO ‘TINA’ (TIME NAVIGATOR BACKUP), </t>
  </si>
  <si>
    <t>F09319690963202500834</t>
  </si>
  <si>
    <t>F09319690963202500835</t>
  </si>
  <si>
    <t>S09319690963202500839</t>
  </si>
  <si>
    <t>S09319690963202500841</t>
  </si>
  <si>
    <t>S09319690963202500843</t>
  </si>
  <si>
    <t>S09319690963202500844</t>
  </si>
  <si>
    <t>S09319690963202500845</t>
  </si>
  <si>
    <t>S09319690963202500846</t>
  </si>
  <si>
    <t>S09319690963202500848</t>
  </si>
  <si>
    <t>F09319690963202500837</t>
  </si>
  <si>
    <t>F09319690963202500838</t>
  </si>
  <si>
    <t>F09319690963202500839</t>
  </si>
  <si>
    <t>F09319690963202500840</t>
  </si>
  <si>
    <t>F09319690963202500841</t>
  </si>
  <si>
    <t>F09319690963202500842</t>
  </si>
  <si>
    <t>F09319690963202500843</t>
  </si>
  <si>
    <t>F09319690963202500844</t>
  </si>
  <si>
    <t>F09319690963202500846</t>
  </si>
  <si>
    <t>F09319690963202500847</t>
  </si>
  <si>
    <t>F09319690963202500848</t>
  </si>
  <si>
    <t>F09319690963202500849</t>
  </si>
  <si>
    <t>F09319690963202500850</t>
  </si>
  <si>
    <t>F09319690963202500851</t>
  </si>
  <si>
    <t>F09319690963202500852</t>
  </si>
  <si>
    <t>F09319690963202500853</t>
  </si>
  <si>
    <t>F09319690963202500854</t>
  </si>
  <si>
    <t>F09319690963202500855</t>
  </si>
  <si>
    <t>F09319690963202500856</t>
  </si>
  <si>
    <t>F09319690963202500857</t>
  </si>
  <si>
    <t>F09319690963202500858</t>
  </si>
  <si>
    <t xml:space="preserve">ANGELO </t>
  </si>
  <si>
    <t>CAMMARATA</t>
  </si>
  <si>
    <t>angelo.cmmarata@asst-fbf-sacco.it</t>
  </si>
  <si>
    <t>angelo.cammarata@asst-fbf-sacco.it</t>
  </si>
  <si>
    <t>SERVIZIO DI MANUTENZIONE GAS MEDICINALI TECNICI CRIOGENICI</t>
  </si>
  <si>
    <t>FORNITURA ENERGIA ELETTRICA  2025-2026</t>
  </si>
  <si>
    <t xml:space="preserve">09123000-7 </t>
  </si>
  <si>
    <t>FORNITURA GAS NATURALE 2025-2026</t>
  </si>
  <si>
    <t xml:space="preserve">SERVIZIO DI MANUTENZIONE IMPIANTI PER LA PRODUZIONE DI ACQUA PER DIALISI E CONTROLLI CHIMICO-FISICI E BATTERIOLOGICI </t>
  </si>
  <si>
    <t>71314200
50700000-2</t>
  </si>
  <si>
    <t>MULTISERVIZIO TECNOLOGICO INTEGRATO CON FORNITURA DI ENERGIA PER GLI EDIFICI, IN USO, A QUALSIASI TITOLO, ALLE PUBBLICHE AMMINISTRAZIONI SANITARIE, MIES 2, EDIZIONE 2, LOTTO 2</t>
  </si>
  <si>
    <t>S09319690963202500849</t>
  </si>
  <si>
    <t>S09319690963202500853</t>
  </si>
  <si>
    <t>S09319690963202500854</t>
  </si>
  <si>
    <t>S09319690963202300631</t>
  </si>
  <si>
    <t xml:space="preserve">J47H21005830002
</t>
  </si>
  <si>
    <t xml:space="preserve">L09319690963202200013
</t>
  </si>
  <si>
    <t xml:space="preserve">DGR XI/4298/2021
INTERVENTO DI ADEGUAMENTO STABILE DI VIA PROCACCINI 14 MILANO RECUPERO PIANO TERZO PER ATTIVITA' PSICHIATRICHE - SERVIZI DI INGEGNERIA
</t>
  </si>
  <si>
    <t>S09319690963202300682</t>
  </si>
  <si>
    <t xml:space="preserve">J42C22000890002 </t>
  </si>
  <si>
    <t xml:space="preserve">L09319690963202200064 </t>
  </si>
  <si>
    <t xml:space="preserve">ADEGUAMENTO NORMATIVO ANTINCENDIO MIGLIORAMENTO SISMICO EDIFICIO "EX SOLVENTI" PO FATEBENEFRATELLI </t>
  </si>
  <si>
    <t>S09319690963202100157</t>
  </si>
  <si>
    <t>F0931969096320250084</t>
  </si>
  <si>
    <t>F09319690963202500859</t>
  </si>
  <si>
    <t>F09319690963202500860</t>
  </si>
  <si>
    <t>F09319690963202500861</t>
  </si>
  <si>
    <t>F09319690963202500862</t>
  </si>
  <si>
    <t>F09319690963202500863</t>
  </si>
  <si>
    <t>F09319690963202500864</t>
  </si>
  <si>
    <t>F09319690963202500865</t>
  </si>
  <si>
    <t>PIANO DI FORMAZIONE IN TEMA DI SALUTE E SICUREZZA SUL LAVORO</t>
  </si>
  <si>
    <t>Service strumentario chirurgico comprensiva di manutenzione exchange</t>
  </si>
  <si>
    <t>GESTIONE DEL SERVIZIO BAR E DELLA RIVENDITA GIORNALI PRESSO IL P.O. V. BUZZI E IL PO FATEBENEFRATELLI PO MELLONI</t>
  </si>
  <si>
    <t>2025</t>
  </si>
  <si>
    <t>S09319690963202500866</t>
  </si>
  <si>
    <t>F0931969096320250066</t>
  </si>
  <si>
    <t>F09319690963202500867</t>
  </si>
  <si>
    <t>F09319690963202500868</t>
  </si>
  <si>
    <t>F09319690963202500869</t>
  </si>
  <si>
    <t>F09319690963202500870</t>
  </si>
  <si>
    <t>F09319690963202500871</t>
  </si>
  <si>
    <t>F09319690963202500872</t>
  </si>
  <si>
    <t>F09319690963202500873</t>
  </si>
  <si>
    <t>F09319690963202500874</t>
  </si>
  <si>
    <t>F09319690963202500875</t>
  </si>
  <si>
    <t>F09319690963202500876</t>
  </si>
  <si>
    <t>F09319690963202500877</t>
  </si>
  <si>
    <t>F0931969096320200878</t>
  </si>
  <si>
    <t>F09319690963202500879</t>
  </si>
  <si>
    <t>F09319690963202500880</t>
  </si>
  <si>
    <t>F09319690963202500881</t>
  </si>
  <si>
    <t>F09319690963202500882</t>
  </si>
  <si>
    <t>F09319690963202500883</t>
  </si>
  <si>
    <t>F09319690963202500884</t>
  </si>
  <si>
    <t>F09319690963202500885</t>
  </si>
  <si>
    <t>F093196909632025008886</t>
  </si>
  <si>
    <t>F09319690963202500887</t>
  </si>
  <si>
    <t>F09319690963202500888</t>
  </si>
  <si>
    <t>F09319690963202500889</t>
  </si>
  <si>
    <t>F09319690963202500890</t>
  </si>
  <si>
    <t>F09319690963202500900</t>
  </si>
  <si>
    <t>F09319690963202500901</t>
  </si>
  <si>
    <t>F09319690963202500902</t>
  </si>
  <si>
    <t>F09319690963202500903</t>
  </si>
  <si>
    <t>F09319690963202500904</t>
  </si>
  <si>
    <t>F09319690963202500905</t>
  </si>
  <si>
    <t>F09319690963202500906</t>
  </si>
  <si>
    <t>F09319690963202500907</t>
  </si>
  <si>
    <t>F09319690963202500908</t>
  </si>
  <si>
    <t>F09319690963202500909</t>
  </si>
  <si>
    <t>F09319690963202500910</t>
  </si>
  <si>
    <t>F09319690963202500911</t>
  </si>
  <si>
    <t>F09319690963202500912</t>
  </si>
  <si>
    <t>F09319690963202500913</t>
  </si>
  <si>
    <t>F09319690963202500914</t>
  </si>
  <si>
    <t>F09319690963202500915</t>
  </si>
  <si>
    <t>F09319690963202500916</t>
  </si>
  <si>
    <t>F09319690963202500917</t>
  </si>
  <si>
    <t>F09319690963202500918</t>
  </si>
  <si>
    <t>F09319690963202500919</t>
  </si>
  <si>
    <t>F09319690963202500920</t>
  </si>
  <si>
    <t>F09319690963202500921</t>
  </si>
  <si>
    <t>F09319690963202500922</t>
  </si>
  <si>
    <t>F09319690963202500923</t>
  </si>
  <si>
    <t>F09319690963202500924</t>
  </si>
  <si>
    <t>F09319690963202500925</t>
  </si>
  <si>
    <t>F09319690963202500926</t>
  </si>
  <si>
    <t>F09319690963202500927</t>
  </si>
  <si>
    <t>F09319690963202500928</t>
  </si>
  <si>
    <t>F09319690963202500929</t>
  </si>
  <si>
    <t>F09319690963202500930</t>
  </si>
  <si>
    <t>S09319690963202500855</t>
  </si>
  <si>
    <t>S09319690963202500856</t>
  </si>
  <si>
    <t>S09319690963202500857</t>
  </si>
  <si>
    <t>S09319690963202500859</t>
  </si>
  <si>
    <t>S09319690963202500860</t>
  </si>
  <si>
    <t>S09319690963202500861</t>
  </si>
  <si>
    <t>S09319690963202500862</t>
  </si>
  <si>
    <t>S09319690963202500863</t>
  </si>
  <si>
    <t>S09319690963202500864</t>
  </si>
  <si>
    <t>S09319690963202500865</t>
  </si>
  <si>
    <t>SERVIZI DI CONNETTIVITÀ E SICUREZZA, NELL’AMBITO DEL SISTEMA PUBBLICO DI CONNETTIVITÀ, DENOMINATO SPC2, OCCORRENTE ALLA ASST FATEBENEFRATELLI SACCO - REVISIONE INTERO ASSETTO DELLA RETE GEOGRAFICA DI TRASMISSIONE DATI, COMPRENSIVO DELLE SEDI TERRITORIALI</t>
  </si>
  <si>
    <t>8055000-4</t>
  </si>
  <si>
    <t>72411000-4</t>
  </si>
  <si>
    <r>
      <t xml:space="preserve">
</t>
    </r>
    <r>
      <rPr>
        <b/>
        <sz val="10"/>
        <rFont val="Arial"/>
        <family val="2"/>
        <charset val="1"/>
      </rPr>
      <t xml:space="preserve">
</t>
    </r>
    <r>
      <rPr>
        <sz val="10"/>
        <rFont val="Arial"/>
        <family val="2"/>
        <charset val="1"/>
      </rPr>
      <t>MANUTENZIONE ORDINARIA E STRAORDINARIA CORRETTIVA IN AMBITO IMPIANTISTICO ELETTRICO, TERMOMECCANICO E IDRICO SANITARIO -FACILITY MAMAGEMENT</t>
    </r>
  </si>
  <si>
    <t>FORNITURA ENERGIA ELETTRICA 2026-2027</t>
  </si>
  <si>
    <t>FORNITURA GAS NATURALE 2026-2027</t>
  </si>
  <si>
    <t xml:space="preserve">‘0000226120 </t>
  </si>
  <si>
    <t xml:space="preserve">Consip S.p.A. </t>
  </si>
  <si>
    <t>F09319690963202500931</t>
  </si>
  <si>
    <t>F09319690963202500932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</si>
</sst>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;\-#,##0.00\ ;&quot; -&quot;#\ ;@\ "/>
    <numFmt numFmtId="165" formatCode="&quot;€ &quot;#,##0.00"/>
    <numFmt numFmtId="166" formatCode="[$€-410]\ #,##0.00;[Red]\-[$€-410]\ #,##0.00"/>
    <numFmt numFmtId="167" formatCode="[$€-2]\ #,##0.00;[Red]\-[$€-2]\ #,##0.00"/>
  </numFmts>
  <fonts count="25" x14ac:knownFonts="1"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i/>
      <sz val="11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name val="Calibri"/>
      <family val="2"/>
      <charset val="1"/>
    </font>
    <font>
      <sz val="10"/>
      <name val="Calibri"/>
      <family val="2"/>
      <charset val="1"/>
    </font>
    <font>
      <sz val="10"/>
      <color rgb="FF0000FF"/>
      <name val="Calibri"/>
      <family val="2"/>
      <charset val="1"/>
    </font>
    <font>
      <sz val="9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0"/>
      <name val="Arial"/>
      <family val="2"/>
      <charset val="1"/>
    </font>
    <font>
      <sz val="9"/>
      <color rgb="FF000000"/>
      <name val="Arial"/>
      <family val="2"/>
      <charset val="1"/>
    </font>
    <font>
      <sz val="9"/>
      <name val="Arial"/>
      <family val="2"/>
      <charset val="1"/>
    </font>
    <font>
      <strike/>
      <sz val="10"/>
      <name val="Arial"/>
      <family val="2"/>
      <charset val="1"/>
    </font>
    <font>
      <sz val="10"/>
      <color rgb="FF0000FF"/>
      <name val="Arial"/>
      <family val="2"/>
      <charset val="1"/>
    </font>
    <font>
      <sz val="10"/>
      <color rgb="FFC9211E"/>
      <name val="Arial"/>
      <family val="2"/>
      <charset val="1"/>
    </font>
    <font>
      <sz val="10"/>
      <color rgb="FF00000A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name val="Arial"/>
      <family val="2"/>
      <charset val="1"/>
    </font>
    <font>
      <u/>
      <sz val="10"/>
      <color theme="1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FFFFFF"/>
        <bgColor rgb="FFFFFFCC"/>
      </patternFill>
    </fill>
    <fill>
      <patternFill patternType="solid">
        <fgColor rgb="FF00B0F0"/>
        <bgColor rgb="FF00B2FF"/>
      </patternFill>
    </fill>
    <fill>
      <patternFill patternType="solid">
        <fgColor rgb="FFCCCCCC"/>
        <bgColor rgb="FFC0C0C0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CCCCC"/>
      </patternFill>
    </fill>
    <fill>
      <patternFill patternType="solid">
        <fgColor rgb="FF00B2FF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6">
    <xf numFmtId="0" fontId="0" fillId="0" borderId="0"/>
    <xf numFmtId="164" fontId="21" fillId="0" borderId="0" applyBorder="0" applyProtection="0"/>
    <xf numFmtId="0" fontId="21" fillId="0" borderId="0"/>
    <xf numFmtId="0" fontId="1" fillId="0" borderId="0">
      <alignment horizontal="left"/>
    </xf>
    <xf numFmtId="0" fontId="21" fillId="0" borderId="0"/>
    <xf numFmtId="0" fontId="22" fillId="0" borderId="0" applyNumberFormat="0" applyFill="0" applyBorder="0" applyAlignment="0" applyProtection="0"/>
  </cellStyleXfs>
  <cellXfs count="152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/>
    </xf>
    <xf numFmtId="4" fontId="3" fillId="0" borderId="3" xfId="0" applyNumberFormat="1" applyFont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4" fillId="0" borderId="4" xfId="0" applyNumberFormat="1" applyFont="1" applyBorder="1" applyAlignment="1">
      <alignment vertical="center" wrapText="1"/>
    </xf>
    <xf numFmtId="4" fontId="3" fillId="0" borderId="4" xfId="0" applyNumberFormat="1" applyFont="1" applyBorder="1" applyAlignment="1">
      <alignment vertical="center" wrapText="1"/>
    </xf>
    <xf numFmtId="4" fontId="3" fillId="3" borderId="4" xfId="0" applyNumberFormat="1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4" fontId="8" fillId="0" borderId="7" xfId="0" applyNumberFormat="1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 wrapText="1"/>
    </xf>
    <xf numFmtId="4" fontId="8" fillId="0" borderId="8" xfId="0" applyNumberFormat="1" applyFont="1" applyBorder="1" applyAlignment="1">
      <alignment horizontal="center" vertical="center"/>
    </xf>
    <xf numFmtId="49" fontId="9" fillId="0" borderId="9" xfId="0" applyNumberFormat="1" applyFont="1" applyBorder="1" applyAlignment="1" applyProtection="1">
      <alignment wrapText="1"/>
      <protection locked="0"/>
    </xf>
    <xf numFmtId="49" fontId="10" fillId="0" borderId="9" xfId="0" applyNumberFormat="1" applyFont="1" applyBorder="1" applyAlignment="1" applyProtection="1">
      <alignment wrapText="1"/>
      <protection locked="0"/>
    </xf>
    <xf numFmtId="49" fontId="11" fillId="0" borderId="9" xfId="0" applyNumberFormat="1" applyFont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4" borderId="1" xfId="0" applyFill="1" applyBorder="1"/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wrapText="1"/>
    </xf>
    <xf numFmtId="4" fontId="12" fillId="6" borderId="1" xfId="0" applyNumberFormat="1" applyFont="1" applyFill="1" applyBorder="1" applyAlignment="1">
      <alignment horizontal="center" vertical="center" wrapText="1"/>
    </xf>
    <xf numFmtId="4" fontId="13" fillId="6" borderId="1" xfId="0" applyNumberFormat="1" applyFont="1" applyFill="1" applyBorder="1" applyAlignment="1">
      <alignment horizontal="center" vertical="center" wrapText="1"/>
    </xf>
    <xf numFmtId="4" fontId="12" fillId="6" borderId="1" xfId="0" applyNumberFormat="1" applyFont="1" applyFill="1" applyBorder="1" applyAlignment="1">
      <alignment horizontal="center" vertical="top" wrapText="1"/>
    </xf>
    <xf numFmtId="4" fontId="12" fillId="6" borderId="1" xfId="0" applyNumberFormat="1" applyFont="1" applyFill="1" applyBorder="1" applyAlignment="1">
      <alignment horizontal="center" vertical="center"/>
    </xf>
    <xf numFmtId="49" fontId="12" fillId="6" borderId="1" xfId="0" applyNumberFormat="1" applyFont="1" applyFill="1" applyBorder="1" applyAlignment="1">
      <alignment horizontal="center" vertical="center" wrapText="1"/>
    </xf>
    <xf numFmtId="4" fontId="12" fillId="6" borderId="1" xfId="0" applyNumberFormat="1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center" vertical="center" wrapText="1"/>
    </xf>
    <xf numFmtId="4" fontId="1" fillId="7" borderId="1" xfId="0" applyNumberFormat="1" applyFont="1" applyFill="1" applyBorder="1" applyAlignment="1">
      <alignment horizontal="right" vertical="center" wrapText="1"/>
    </xf>
    <xf numFmtId="0" fontId="1" fillId="7" borderId="1" xfId="0" applyFont="1" applyFill="1" applyBorder="1" applyAlignment="1">
      <alignment horizontal="right" vertical="center"/>
    </xf>
    <xf numFmtId="1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2" applyFont="1" applyBorder="1" applyAlignment="1">
      <alignment horizontal="left" vertical="center" wrapText="1"/>
    </xf>
    <xf numFmtId="0" fontId="1" fillId="0" borderId="1" xfId="2" applyFont="1" applyBorder="1" applyAlignment="1">
      <alignment horizontal="center" vertical="center" wrapText="1"/>
    </xf>
    <xf numFmtId="0" fontId="1" fillId="0" borderId="1" xfId="4" applyFont="1" applyBorder="1" applyAlignment="1" applyProtection="1">
      <alignment horizontal="center" vertical="center" wrapText="1"/>
      <protection locked="0"/>
    </xf>
    <xf numFmtId="166" fontId="0" fillId="0" borderId="1" xfId="2" applyNumberFormat="1" applyFont="1" applyBorder="1" applyAlignment="1">
      <alignment horizontal="right" vertical="center" wrapText="1"/>
    </xf>
    <xf numFmtId="165" fontId="0" fillId="0" borderId="1" xfId="0" applyNumberFormat="1" applyBorder="1" applyAlignment="1" applyProtection="1">
      <alignment horizontal="center" vertical="center" wrapText="1"/>
      <protection locked="0"/>
    </xf>
    <xf numFmtId="1" fontId="0" fillId="0" borderId="1" xfId="0" applyNumberFormat="1" applyBorder="1" applyAlignment="1">
      <alignment horizontal="right" vertical="center" wrapText="1"/>
    </xf>
    <xf numFmtId="0" fontId="0" fillId="0" borderId="1" xfId="2" applyFont="1" applyBorder="1" applyAlignment="1">
      <alignment horizontal="center" vertical="center" wrapText="1"/>
    </xf>
    <xf numFmtId="4" fontId="0" fillId="0" borderId="1" xfId="2" applyNumberFormat="1" applyFont="1" applyBorder="1" applyAlignment="1">
      <alignment horizontal="right" vertical="center" wrapText="1"/>
    </xf>
    <xf numFmtId="0" fontId="0" fillId="3" borderId="1" xfId="0" applyFill="1" applyBorder="1"/>
    <xf numFmtId="1" fontId="0" fillId="0" borderId="1" xfId="0" applyNumberFormat="1" applyBorder="1" applyAlignment="1" applyProtection="1">
      <alignment horizontal="center" vertical="center" wrapText="1"/>
      <protection locked="0"/>
    </xf>
    <xf numFmtId="165" fontId="0" fillId="0" borderId="1" xfId="0" applyNumberFormat="1" applyBorder="1" applyAlignment="1" applyProtection="1">
      <alignment horizontal="right" vertical="center" wrapText="1"/>
      <protection locked="0"/>
    </xf>
    <xf numFmtId="4" fontId="0" fillId="0" borderId="1" xfId="4" applyNumberFormat="1" applyFont="1" applyBorder="1" applyAlignment="1" applyProtection="1">
      <alignment horizontal="center" vertical="center" wrapText="1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166" fontId="0" fillId="3" borderId="1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66" fontId="0" fillId="0" borderId="1" xfId="0" applyNumberFormat="1" applyBorder="1" applyAlignment="1">
      <alignment vertical="center" wrapText="1"/>
    </xf>
    <xf numFmtId="0" fontId="0" fillId="8" borderId="1" xfId="0" applyFill="1" applyBorder="1"/>
    <xf numFmtId="165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right" vertical="center" wrapText="1"/>
    </xf>
    <xf numFmtId="166" fontId="0" fillId="0" borderId="1" xfId="0" applyNumberFormat="1" applyBorder="1" applyAlignment="1">
      <alignment horizontal="right" vertical="center"/>
    </xf>
    <xf numFmtId="0" fontId="0" fillId="0" borderId="1" xfId="2" applyFont="1" applyBorder="1" applyAlignment="1">
      <alignment vertical="center" wrapText="1"/>
    </xf>
    <xf numFmtId="0" fontId="14" fillId="0" borderId="1" xfId="2" applyFont="1" applyBorder="1" applyAlignment="1">
      <alignment vertical="center" wrapText="1"/>
    </xf>
    <xf numFmtId="1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right" wrapText="1"/>
    </xf>
    <xf numFmtId="0" fontId="1" fillId="0" borderId="1" xfId="0" applyFont="1" applyBorder="1" applyAlignment="1">
      <alignment vertical="center" wrapText="1"/>
    </xf>
    <xf numFmtId="4" fontId="16" fillId="0" borderId="1" xfId="0" applyNumberFormat="1" applyFont="1" applyBorder="1" applyAlignment="1">
      <alignment vertical="center" wrapText="1"/>
    </xf>
    <xf numFmtId="0" fontId="0" fillId="0" borderId="1" xfId="2" applyFont="1" applyBorder="1" applyAlignment="1">
      <alignment horizontal="right" vertical="center" wrapText="1"/>
    </xf>
    <xf numFmtId="4" fontId="0" fillId="0" borderId="1" xfId="2" quotePrefix="1" applyNumberFormat="1" applyFont="1" applyBorder="1" applyAlignment="1">
      <alignment horizontal="right" vertical="center" wrapText="1"/>
    </xf>
    <xf numFmtId="0" fontId="15" fillId="0" borderId="1" xfId="2" applyFont="1" applyBorder="1" applyAlignment="1">
      <alignment horizontal="left" vertical="center" wrapText="1"/>
    </xf>
    <xf numFmtId="166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0" xfId="0" applyBorder="1"/>
    <xf numFmtId="0" fontId="0" fillId="0" borderId="10" xfId="0" applyBorder="1" applyAlignment="1">
      <alignment vertical="center"/>
    </xf>
    <xf numFmtId="0" fontId="0" fillId="3" borderId="10" xfId="0" applyFill="1" applyBorder="1"/>
    <xf numFmtId="49" fontId="22" fillId="0" borderId="9" xfId="5" applyNumberFormat="1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 wrapText="1"/>
    </xf>
    <xf numFmtId="0" fontId="0" fillId="0" borderId="1" xfId="4" applyFont="1" applyBorder="1" applyAlignment="1" applyProtection="1">
      <alignment horizontal="center" vertical="center" wrapText="1"/>
      <protection locked="0"/>
    </xf>
    <xf numFmtId="4" fontId="0" fillId="0" borderId="1" xfId="0" applyNumberFormat="1" applyBorder="1" applyAlignment="1">
      <alignment wrapText="1"/>
    </xf>
    <xf numFmtId="164" fontId="0" fillId="0" borderId="1" xfId="1" applyFont="1" applyBorder="1" applyAlignment="1" applyProtection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left" vertical="center" wrapText="1"/>
    </xf>
    <xf numFmtId="0" fontId="19" fillId="0" borderId="1" xfId="0" applyFont="1" applyBorder="1" applyAlignment="1">
      <alignment horizontal="justify"/>
    </xf>
    <xf numFmtId="0" fontId="20" fillId="0" borderId="1" xfId="3" applyFont="1" applyBorder="1">
      <alignment horizontal="left"/>
    </xf>
    <xf numFmtId="166" fontId="20" fillId="0" borderId="1" xfId="0" applyNumberFormat="1" applyFont="1" applyBorder="1" applyAlignment="1">
      <alignment horizontal="center"/>
    </xf>
    <xf numFmtId="166" fontId="20" fillId="0" borderId="1" xfId="0" applyNumberFormat="1" applyFont="1" applyBorder="1" applyAlignment="1">
      <alignment horizontal="center" wrapText="1"/>
    </xf>
    <xf numFmtId="166" fontId="0" fillId="0" borderId="1" xfId="0" applyNumberFormat="1" applyBorder="1"/>
    <xf numFmtId="0" fontId="20" fillId="0" borderId="1" xfId="0" applyFont="1" applyBorder="1"/>
    <xf numFmtId="166" fontId="0" fillId="0" borderId="1" xfId="0" applyNumberFormat="1" applyBorder="1" applyAlignment="1">
      <alignment horizontal="center"/>
    </xf>
    <xf numFmtId="0" fontId="18" fillId="0" borderId="1" xfId="0" applyFont="1" applyBorder="1" applyAlignment="1">
      <alignment vertical="center"/>
    </xf>
    <xf numFmtId="165" fontId="0" fillId="0" borderId="1" xfId="2" applyNumberFormat="1" applyFont="1" applyBorder="1" applyAlignment="1">
      <alignment horizontal="right" vertical="center" wrapText="1"/>
    </xf>
    <xf numFmtId="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right"/>
    </xf>
    <xf numFmtId="0" fontId="23" fillId="0" borderId="1" xfId="0" applyFont="1" applyBorder="1"/>
    <xf numFmtId="0" fontId="23" fillId="0" borderId="0" xfId="0" applyFont="1"/>
    <xf numFmtId="0" fontId="17" fillId="0" borderId="1" xfId="0" applyFont="1" applyBorder="1" applyAlignment="1">
      <alignment wrapText="1"/>
    </xf>
    <xf numFmtId="49" fontId="0" fillId="9" borderId="1" xfId="0" applyNumberFormat="1" applyFill="1" applyBorder="1" applyAlignment="1" applyProtection="1">
      <alignment horizontal="center" vertical="center" wrapText="1"/>
      <protection locked="0"/>
    </xf>
    <xf numFmtId="49" fontId="0" fillId="10" borderId="1" xfId="0" applyNumberFormat="1" applyFill="1" applyBorder="1" applyAlignment="1" applyProtection="1">
      <alignment horizontal="center" vertical="center" wrapText="1"/>
      <protection locked="0"/>
    </xf>
    <xf numFmtId="0" fontId="0" fillId="10" borderId="1" xfId="2" applyFont="1" applyFill="1" applyBorder="1" applyAlignment="1">
      <alignment horizontal="center" vertical="center" wrapText="1"/>
    </xf>
    <xf numFmtId="0" fontId="0" fillId="9" borderId="1" xfId="0" applyFill="1" applyBorder="1" applyAlignment="1">
      <alignment vertical="center" wrapText="1"/>
    </xf>
    <xf numFmtId="0" fontId="0" fillId="9" borderId="1" xfId="2" applyFont="1" applyFill="1" applyBorder="1" applyAlignment="1">
      <alignment horizontal="center" vertical="center" wrapText="1"/>
    </xf>
    <xf numFmtId="0" fontId="0" fillId="9" borderId="1" xfId="0" applyFill="1" applyBorder="1"/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vertical="center" wrapText="1"/>
    </xf>
    <xf numFmtId="166" fontId="0" fillId="10" borderId="1" xfId="0" applyNumberFormat="1" applyFill="1" applyBorder="1" applyAlignment="1">
      <alignment vertical="center" wrapText="1"/>
    </xf>
    <xf numFmtId="165" fontId="0" fillId="9" borderId="1" xfId="0" applyNumberForma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/>
    <xf numFmtId="4" fontId="0" fillId="9" borderId="1" xfId="2" quotePrefix="1" applyNumberFormat="1" applyFont="1" applyFill="1" applyBorder="1" applyAlignment="1">
      <alignment horizontal="right" vertical="center" wrapText="1"/>
    </xf>
    <xf numFmtId="0" fontId="0" fillId="10" borderId="1" xfId="0" applyFill="1" applyBorder="1" applyAlignment="1">
      <alignment horizontal="right" wrapText="1"/>
    </xf>
    <xf numFmtId="0" fontId="0" fillId="10" borderId="1" xfId="0" applyFill="1" applyBorder="1" applyAlignment="1">
      <alignment wrapText="1"/>
    </xf>
    <xf numFmtId="0" fontId="0" fillId="9" borderId="10" xfId="0" applyFill="1" applyBorder="1"/>
    <xf numFmtId="1" fontId="0" fillId="9" borderId="1" xfId="0" applyNumberFormat="1" applyFill="1" applyBorder="1" applyAlignment="1">
      <alignment horizontal="right" vertical="center" wrapText="1"/>
    </xf>
    <xf numFmtId="1" fontId="0" fillId="9" borderId="1" xfId="0" applyNumberFormat="1" applyFill="1" applyBorder="1" applyAlignment="1" applyProtection="1">
      <alignment horizontal="center" vertical="center" wrapText="1"/>
      <protection locked="0"/>
    </xf>
    <xf numFmtId="1" fontId="0" fillId="9" borderId="1" xfId="0" applyNumberFormat="1" applyFill="1" applyBorder="1" applyAlignment="1">
      <alignment horizontal="center" vertical="center" wrapText="1"/>
    </xf>
    <xf numFmtId="4" fontId="0" fillId="9" borderId="1" xfId="0" applyNumberFormat="1" applyFill="1" applyBorder="1" applyAlignment="1">
      <alignment vertical="center" wrapText="1"/>
    </xf>
    <xf numFmtId="0" fontId="1" fillId="9" borderId="1" xfId="2" applyFont="1" applyFill="1" applyBorder="1" applyAlignment="1">
      <alignment horizontal="center" vertical="center" wrapText="1"/>
    </xf>
    <xf numFmtId="0" fontId="1" fillId="9" borderId="1" xfId="4" applyFont="1" applyFill="1" applyBorder="1" applyAlignment="1" applyProtection="1">
      <alignment horizontal="center" vertical="center" wrapText="1"/>
      <protection locked="0"/>
    </xf>
    <xf numFmtId="166" fontId="0" fillId="9" borderId="1" xfId="0" applyNumberFormat="1" applyFill="1" applyBorder="1" applyAlignment="1">
      <alignment vertical="center" wrapText="1"/>
    </xf>
    <xf numFmtId="165" fontId="0" fillId="9" borderId="1" xfId="0" applyNumberFormat="1" applyFill="1" applyBorder="1" applyAlignment="1" applyProtection="1">
      <alignment horizontal="right" vertical="center" wrapText="1"/>
      <protection locked="0"/>
    </xf>
    <xf numFmtId="4" fontId="0" fillId="9" borderId="1" xfId="2" applyNumberFormat="1" applyFont="1" applyFill="1" applyBorder="1" applyAlignment="1">
      <alignment horizontal="right" vertical="center" wrapText="1"/>
    </xf>
    <xf numFmtId="4" fontId="0" fillId="9" borderId="1" xfId="4" applyNumberFormat="1" applyFont="1" applyFill="1" applyBorder="1" applyAlignment="1" applyProtection="1">
      <alignment horizontal="center" vertical="center" wrapText="1"/>
      <protection locked="0"/>
    </xf>
    <xf numFmtId="0" fontId="0" fillId="9" borderId="0" xfId="0" applyFill="1"/>
    <xf numFmtId="1" fontId="0" fillId="9" borderId="1" xfId="0" applyNumberFormat="1" applyFill="1" applyBorder="1" applyAlignment="1">
      <alignment horizontal="left" vertical="center" wrapText="1"/>
    </xf>
    <xf numFmtId="0" fontId="0" fillId="9" borderId="1" xfId="0" applyFill="1" applyBorder="1" applyAlignment="1">
      <alignment wrapText="1"/>
    </xf>
    <xf numFmtId="0" fontId="1" fillId="9" borderId="1" xfId="0" applyFont="1" applyFill="1" applyBorder="1" applyAlignment="1">
      <alignment vertical="center" wrapText="1"/>
    </xf>
    <xf numFmtId="0" fontId="0" fillId="10" borderId="1" xfId="0" applyFill="1" applyBorder="1" applyAlignment="1">
      <alignment horizontal="center" vertical="center"/>
    </xf>
    <xf numFmtId="166" fontId="0" fillId="9" borderId="1" xfId="0" applyNumberFormat="1" applyFill="1" applyBorder="1" applyAlignment="1">
      <alignment horizontal="right" vertical="center"/>
    </xf>
    <xf numFmtId="0" fontId="1" fillId="9" borderId="1" xfId="0" applyFont="1" applyFill="1" applyBorder="1" applyAlignment="1">
      <alignment wrapText="1"/>
    </xf>
    <xf numFmtId="4" fontId="0" fillId="10" borderId="1" xfId="2" applyNumberFormat="1" applyFont="1" applyFill="1" applyBorder="1" applyAlignment="1">
      <alignment horizontal="right" vertical="center" wrapText="1"/>
    </xf>
    <xf numFmtId="49" fontId="0" fillId="9" borderId="1" xfId="0" applyNumberFormat="1" applyFill="1" applyBorder="1" applyAlignment="1" applyProtection="1">
      <alignment horizontal="left" vertical="center" wrapText="1"/>
      <protection locked="0"/>
    </xf>
    <xf numFmtId="166" fontId="0" fillId="9" borderId="1" xfId="0" applyNumberFormat="1" applyFill="1" applyBorder="1" applyAlignment="1">
      <alignment horizontal="center" vertical="center" wrapText="1"/>
    </xf>
    <xf numFmtId="166" fontId="0" fillId="9" borderId="1" xfId="2" applyNumberFormat="1" applyFont="1" applyFill="1" applyBorder="1" applyAlignment="1">
      <alignment horizontal="right" vertical="center" wrapText="1"/>
    </xf>
    <xf numFmtId="0" fontId="0" fillId="9" borderId="1" xfId="0" applyFill="1" applyBorder="1" applyAlignment="1">
      <alignment horizontal="right" wrapText="1"/>
    </xf>
    <xf numFmtId="0" fontId="0" fillId="9" borderId="1" xfId="2" applyFont="1" applyFill="1" applyBorder="1" applyAlignment="1">
      <alignment horizontal="left" vertical="center" wrapText="1"/>
    </xf>
    <xf numFmtId="0" fontId="24" fillId="9" borderId="11" xfId="0" applyFont="1" applyFill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left" vertical="center" wrapText="1"/>
    </xf>
    <xf numFmtId="0" fontId="24" fillId="9" borderId="11" xfId="0" applyFont="1" applyFill="1" applyBorder="1" applyAlignment="1">
      <alignment vertical="center" wrapText="1"/>
    </xf>
    <xf numFmtId="167" fontId="24" fillId="9" borderId="11" xfId="0" applyNumberFormat="1" applyFont="1" applyFill="1" applyBorder="1" applyAlignment="1">
      <alignment horizontal="right" vertical="center" wrapText="1"/>
    </xf>
    <xf numFmtId="167" fontId="24" fillId="9" borderId="11" xfId="0" applyNumberFormat="1" applyFont="1" applyFill="1" applyBorder="1" applyAlignment="1">
      <alignment horizontal="center" vertical="center" wrapText="1"/>
    </xf>
    <xf numFmtId="0" fontId="24" fillId="9" borderId="1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left" vertical="center"/>
    </xf>
    <xf numFmtId="4" fontId="3" fillId="0" borderId="1" xfId="0" applyNumberFormat="1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4" fontId="2" fillId="3" borderId="1" xfId="0" applyNumberFormat="1" applyFont="1" applyFill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4" fontId="12" fillId="5" borderId="1" xfId="0" applyNumberFormat="1" applyFont="1" applyFill="1" applyBorder="1" applyAlignment="1">
      <alignment horizontal="center" vertical="center" wrapText="1"/>
    </xf>
  </cellXfs>
  <cellStyles count="6">
    <cellStyle name="Categoria tabella pivot" xfId="3" xr:uid="{00000000-0005-0000-0000-000008000000}"/>
    <cellStyle name="Collegamento ipertestuale" xfId="5" builtinId="8"/>
    <cellStyle name="Excel Built-in Explanatory Text" xfId="4" xr:uid="{00000000-0005-0000-0000-000009000000}"/>
    <cellStyle name="Migliaia 2" xfId="1" xr:uid="{00000000-0005-0000-0000-000006000000}"/>
    <cellStyle name="Normale" xfId="0" builtinId="0"/>
    <cellStyle name="Normale 2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92D050"/>
      <rgbColor rgb="FF9999FF"/>
      <rgbColor rgb="FF7030A0"/>
      <rgbColor rgb="FFFFFFCC"/>
      <rgbColor rgb="FFCCCCCC"/>
      <rgbColor rgb="FF660066"/>
      <rgbColor rgb="FFFF4000"/>
      <rgbColor rgb="FF0066CC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2FF"/>
      <rgbColor rgb="FFAFD095"/>
      <rgbColor rgb="FFD9D9D9"/>
      <rgbColor rgb="FFFFDE59"/>
      <rgbColor rgb="FFBFBFBF"/>
      <rgbColor rgb="FFFF99FF"/>
      <rgbColor rgb="FFCC99FF"/>
      <rgbColor rgb="FFFFD966"/>
      <rgbColor rgb="FF3366FF"/>
      <rgbColor rgb="FF00B0F0"/>
      <rgbColor rgb="FF81D41A"/>
      <rgbColor rgb="FFFFC000"/>
      <rgbColor rgb="FFFFBF00"/>
      <rgbColor rgb="FFFF5429"/>
      <rgbColor rgb="FF666699"/>
      <rgbColor rgb="FFA9D18E"/>
      <rgbColor rgb="FF003366"/>
      <rgbColor rgb="FF339966"/>
      <rgbColor rgb="FF003300"/>
      <rgbColor rgb="FF333300"/>
      <rgbColor rgb="FFC9211E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angelo.cammarata@asst-fbf-sacco.it" TargetMode="External"/><Relationship Id="rId1" Type="http://schemas.openxmlformats.org/officeDocument/2006/relationships/hyperlink" Target="mailto:angelo.cmmarata@asst-fbf-sacco.i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ontrattipubblici.org/cpv/34100000-8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contrattipubblici.org/cpv/33162000-3" TargetMode="External"/><Relationship Id="rId1" Type="http://schemas.openxmlformats.org/officeDocument/2006/relationships/hyperlink" Target="https://www.google.com/url?sa=t&amp;source=web&amp;rct=j&amp;opi=89978449&amp;url=https://contrattipubblici.org/cpv/33112000-8&amp;ved=2ahUKEwjkqqyenrGJAxUb87sIHee8JUwQFnoECBYQAQ&amp;usg=AOvVaw0qM2IBcW85BzJTatEpEIyX" TargetMode="External"/><Relationship Id="rId6" Type="http://schemas.openxmlformats.org/officeDocument/2006/relationships/hyperlink" Target="https://contrattipubblici.org/cpv/48000000-8" TargetMode="External"/><Relationship Id="rId5" Type="http://schemas.openxmlformats.org/officeDocument/2006/relationships/hyperlink" Target="https://contrattipubblici.org/cpv/48000000-8" TargetMode="External"/><Relationship Id="rId4" Type="http://schemas.openxmlformats.org/officeDocument/2006/relationships/hyperlink" Target="https://contrattipubblici.org/cpv/48000000-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zoomScaleNormal="100" workbookViewId="0">
      <selection activeCell="B43" sqref="B43"/>
    </sheetView>
  </sheetViews>
  <sheetFormatPr defaultColWidth="8.28515625" defaultRowHeight="12.75" x14ac:dyDescent="0.2"/>
  <cols>
    <col min="1" max="1" width="2.42578125" style="1" customWidth="1"/>
    <col min="2" max="2" width="159.7109375" style="2" customWidth="1"/>
    <col min="1024" max="1024" width="8.7109375" customWidth="1"/>
  </cols>
  <sheetData>
    <row r="1" spans="1:7" ht="13.5" customHeight="1" x14ac:dyDescent="0.2">
      <c r="A1" s="141" t="s">
        <v>0</v>
      </c>
      <c r="B1" s="141"/>
      <c r="C1" s="3"/>
      <c r="D1" s="3"/>
      <c r="E1" s="3"/>
      <c r="F1" s="3"/>
      <c r="G1" s="3"/>
    </row>
    <row r="2" spans="1:7" ht="15" x14ac:dyDescent="0.2">
      <c r="A2" s="142" t="s">
        <v>1</v>
      </c>
      <c r="B2" s="142"/>
    </row>
    <row r="3" spans="1:7" x14ac:dyDescent="0.2">
      <c r="A3" s="143"/>
      <c r="B3" s="143"/>
    </row>
    <row r="4" spans="1:7" ht="15" x14ac:dyDescent="0.2">
      <c r="A4" s="144" t="s">
        <v>2</v>
      </c>
      <c r="B4" s="144"/>
    </row>
    <row r="5" spans="1:7" ht="15" x14ac:dyDescent="0.2">
      <c r="B5" s="4" t="s">
        <v>3</v>
      </c>
    </row>
    <row r="6" spans="1:7" ht="15" x14ac:dyDescent="0.2">
      <c r="B6" s="5"/>
    </row>
    <row r="7" spans="1:7" ht="15" x14ac:dyDescent="0.2">
      <c r="A7" s="144" t="s">
        <v>4</v>
      </c>
      <c r="B7" s="144"/>
    </row>
    <row r="8" spans="1:7" ht="24" customHeight="1" x14ac:dyDescent="0.2">
      <c r="A8" s="145" t="s">
        <v>5</v>
      </c>
      <c r="B8" s="145"/>
    </row>
    <row r="9" spans="1:7" ht="13.5" customHeight="1" x14ac:dyDescent="0.2">
      <c r="A9" s="146" t="s">
        <v>6</v>
      </c>
      <c r="B9" s="146"/>
    </row>
    <row r="10" spans="1:7" ht="30" x14ac:dyDescent="0.2">
      <c r="B10" s="6" t="s">
        <v>7</v>
      </c>
    </row>
    <row r="11" spans="1:7" ht="13.5" customHeight="1" x14ac:dyDescent="0.2">
      <c r="A11" s="146" t="s">
        <v>8</v>
      </c>
      <c r="B11" s="146"/>
    </row>
    <row r="12" spans="1:7" ht="15" x14ac:dyDescent="0.2">
      <c r="B12" s="7" t="s">
        <v>9</v>
      </c>
    </row>
    <row r="13" spans="1:7" ht="15" x14ac:dyDescent="0.2">
      <c r="A13" s="147" t="s">
        <v>10</v>
      </c>
      <c r="B13" s="147"/>
    </row>
    <row r="14" spans="1:7" ht="30" x14ac:dyDescent="0.2">
      <c r="B14" s="7" t="s">
        <v>11</v>
      </c>
    </row>
    <row r="15" spans="1:7" ht="13.5" customHeight="1" x14ac:dyDescent="0.2">
      <c r="A15" s="146" t="s">
        <v>12</v>
      </c>
      <c r="B15" s="146"/>
    </row>
    <row r="16" spans="1:7" ht="15" x14ac:dyDescent="0.2">
      <c r="B16" s="7" t="s">
        <v>13</v>
      </c>
    </row>
    <row r="17" spans="1:2" ht="13.5" customHeight="1" x14ac:dyDescent="0.2">
      <c r="A17" s="146" t="s">
        <v>14</v>
      </c>
      <c r="B17" s="146"/>
    </row>
    <row r="18" spans="1:2" ht="15" x14ac:dyDescent="0.2">
      <c r="B18" s="7" t="s">
        <v>15</v>
      </c>
    </row>
    <row r="19" spans="1:2" ht="13.5" customHeight="1" x14ac:dyDescent="0.2">
      <c r="A19" s="146" t="s">
        <v>16</v>
      </c>
      <c r="B19" s="146"/>
    </row>
    <row r="20" spans="1:2" ht="15" x14ac:dyDescent="0.2">
      <c r="B20" s="7" t="s">
        <v>17</v>
      </c>
    </row>
    <row r="21" spans="1:2" ht="13.5" customHeight="1" x14ac:dyDescent="0.2">
      <c r="A21" s="146" t="s">
        <v>18</v>
      </c>
      <c r="B21" s="146"/>
    </row>
    <row r="22" spans="1:2" ht="15" x14ac:dyDescent="0.2">
      <c r="B22" s="7" t="s">
        <v>19</v>
      </c>
    </row>
    <row r="23" spans="1:2" ht="13.5" customHeight="1" x14ac:dyDescent="0.2">
      <c r="A23" s="146" t="s">
        <v>20</v>
      </c>
      <c r="B23" s="146"/>
    </row>
    <row r="24" spans="1:2" ht="30" x14ac:dyDescent="0.2">
      <c r="B24" s="7" t="s">
        <v>21</v>
      </c>
    </row>
    <row r="25" spans="1:2" ht="13.5" customHeight="1" x14ac:dyDescent="0.2">
      <c r="A25" s="148" t="s">
        <v>22</v>
      </c>
      <c r="B25" s="148"/>
    </row>
    <row r="26" spans="1:2" ht="15" x14ac:dyDescent="0.2">
      <c r="B26" s="8" t="s">
        <v>23</v>
      </c>
    </row>
    <row r="27" spans="1:2" ht="13.5" customHeight="1" x14ac:dyDescent="0.2">
      <c r="A27" s="146" t="s">
        <v>24</v>
      </c>
      <c r="B27" s="146"/>
    </row>
    <row r="28" spans="1:2" ht="15" x14ac:dyDescent="0.2">
      <c r="B28" s="7" t="s">
        <v>25</v>
      </c>
    </row>
    <row r="29" spans="1:2" ht="13.5" customHeight="1" x14ac:dyDescent="0.2">
      <c r="A29" s="146" t="s">
        <v>26</v>
      </c>
      <c r="B29" s="146"/>
    </row>
    <row r="30" spans="1:2" ht="15" x14ac:dyDescent="0.2">
      <c r="B30" s="7" t="s">
        <v>27</v>
      </c>
    </row>
    <row r="31" spans="1:2" ht="13.5" customHeight="1" x14ac:dyDescent="0.2">
      <c r="A31" s="146" t="s">
        <v>28</v>
      </c>
      <c r="B31" s="146"/>
    </row>
    <row r="32" spans="1:2" ht="30" x14ac:dyDescent="0.2">
      <c r="B32" s="9" t="s">
        <v>29</v>
      </c>
    </row>
  </sheetData>
  <mergeCells count="18">
    <mergeCell ref="A27:B27"/>
    <mergeCell ref="A29:B29"/>
    <mergeCell ref="A31:B31"/>
    <mergeCell ref="A17:B17"/>
    <mergeCell ref="A19:B19"/>
    <mergeCell ref="A21:B21"/>
    <mergeCell ref="A23:B23"/>
    <mergeCell ref="A25:B25"/>
    <mergeCell ref="A8:B8"/>
    <mergeCell ref="A9:B9"/>
    <mergeCell ref="A11:B11"/>
    <mergeCell ref="A13:B13"/>
    <mergeCell ref="A15:B15"/>
    <mergeCell ref="A1:B1"/>
    <mergeCell ref="A2:B2"/>
    <mergeCell ref="A3:B3"/>
    <mergeCell ref="A4:B4"/>
    <mergeCell ref="A7:B7"/>
  </mergeCells>
  <printOptions horizontalCentered="1"/>
  <pageMargins left="0.7" right="0.7" top="0.75" bottom="0.75" header="0.51180555555555496" footer="0.51180555555555496"/>
  <pageSetup paperSize="8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"/>
  <sheetViews>
    <sheetView zoomScaleNormal="100" workbookViewId="0">
      <selection activeCell="A3" sqref="A3"/>
    </sheetView>
  </sheetViews>
  <sheetFormatPr defaultColWidth="8.28515625" defaultRowHeight="12.75" x14ac:dyDescent="0.2"/>
  <cols>
    <col min="1" max="1" width="15.7109375" customWidth="1"/>
    <col min="2" max="2" width="11.85546875" customWidth="1"/>
    <col min="4" max="4" width="10.85546875" customWidth="1"/>
    <col min="5" max="5" width="12.7109375" customWidth="1"/>
    <col min="6" max="6" width="9.85546875" customWidth="1"/>
    <col min="8" max="8" width="14.140625" customWidth="1"/>
    <col min="9" max="9" width="12.140625" customWidth="1"/>
    <col min="10" max="10" width="25.42578125" customWidth="1"/>
    <col min="11" max="11" width="33.28515625" customWidth="1"/>
    <col min="13" max="13" width="10.5703125" customWidth="1"/>
    <col min="14" max="14" width="12.42578125" customWidth="1"/>
    <col min="15" max="15" width="11.140625" customWidth="1"/>
    <col min="16" max="16" width="25" customWidth="1"/>
  </cols>
  <sheetData>
    <row r="1" spans="1:16" ht="63.75" customHeight="1" x14ac:dyDescent="0.2">
      <c r="A1" s="149" t="s">
        <v>30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50" t="s">
        <v>31</v>
      </c>
      <c r="M1" s="150"/>
      <c r="N1" s="150"/>
      <c r="O1" s="150"/>
      <c r="P1" s="150"/>
    </row>
    <row r="2" spans="1:16" ht="51" x14ac:dyDescent="0.2">
      <c r="A2" s="10" t="s">
        <v>30</v>
      </c>
      <c r="B2" s="11" t="s">
        <v>32</v>
      </c>
      <c r="C2" s="11" t="s">
        <v>33</v>
      </c>
      <c r="D2" s="11" t="s">
        <v>34</v>
      </c>
      <c r="E2" s="12" t="s">
        <v>35</v>
      </c>
      <c r="F2" s="12" t="s">
        <v>36</v>
      </c>
      <c r="G2" s="11" t="s">
        <v>37</v>
      </c>
      <c r="H2" s="11" t="s">
        <v>38</v>
      </c>
      <c r="I2" s="11" t="s">
        <v>39</v>
      </c>
      <c r="J2" s="11" t="s">
        <v>40</v>
      </c>
      <c r="K2" s="11" t="s">
        <v>41</v>
      </c>
      <c r="L2" s="11" t="s">
        <v>42</v>
      </c>
      <c r="M2" s="11" t="s">
        <v>43</v>
      </c>
      <c r="N2" s="11" t="s">
        <v>44</v>
      </c>
      <c r="O2" s="11" t="s">
        <v>39</v>
      </c>
      <c r="P2" s="11" t="s">
        <v>45</v>
      </c>
    </row>
    <row r="3" spans="1:16" ht="38.25" x14ac:dyDescent="0.2">
      <c r="A3" s="13" t="s">
        <v>46</v>
      </c>
      <c r="B3" s="13" t="s">
        <v>47</v>
      </c>
      <c r="C3" s="13" t="s">
        <v>48</v>
      </c>
      <c r="D3" s="13" t="s">
        <v>49</v>
      </c>
      <c r="E3" s="13" t="s">
        <v>50</v>
      </c>
      <c r="F3" s="13" t="s">
        <v>51</v>
      </c>
      <c r="G3" s="13" t="s">
        <v>52</v>
      </c>
      <c r="H3" s="13" t="s">
        <v>53</v>
      </c>
      <c r="I3" s="13" t="s">
        <v>54</v>
      </c>
      <c r="J3" s="73" t="s">
        <v>470</v>
      </c>
      <c r="K3" s="14" t="s">
        <v>55</v>
      </c>
      <c r="L3" s="13" t="s">
        <v>467</v>
      </c>
      <c r="M3" s="13" t="s">
        <v>468</v>
      </c>
      <c r="N3" s="15"/>
      <c r="O3" s="13" t="s">
        <v>54</v>
      </c>
      <c r="P3" s="73" t="s">
        <v>469</v>
      </c>
    </row>
  </sheetData>
  <mergeCells count="2">
    <mergeCell ref="A1:K1"/>
    <mergeCell ref="L1:P1"/>
  </mergeCells>
  <hyperlinks>
    <hyperlink ref="P3" r:id="rId1" xr:uid="{6DC17793-D4A6-4916-A646-A8D8CC34866D}"/>
    <hyperlink ref="J3" r:id="rId2" xr:uid="{FBB01396-0E0C-4C54-95AA-648FEC6D4168}"/>
  </hyperlinks>
  <printOptions horizontalCentered="1"/>
  <pageMargins left="0.17361111111111099" right="0.163888888888889" top="0.75" bottom="0.75" header="0.51180555555555496" footer="0.51180555555555496"/>
  <pageSetup paperSize="8" scale="90" firstPageNumber="0" orientation="landscape" horizontalDpi="300" verticalDpi="300"/>
  <headerFooter>
    <oddHeader>&amp;CALLEGATO 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C1048539"/>
  <sheetViews>
    <sheetView tabSelected="1" topLeftCell="J1" zoomScale="90" zoomScaleNormal="90" workbookViewId="0">
      <pane ySplit="3" topLeftCell="A4" activePane="bottomLeft" state="frozen"/>
      <selection activeCell="C1" sqref="C1"/>
      <selection pane="bottomLeft" activeCell="O202" sqref="O202"/>
    </sheetView>
  </sheetViews>
  <sheetFormatPr defaultColWidth="8.28515625" defaultRowHeight="12.75" x14ac:dyDescent="0.2"/>
  <cols>
    <col min="1" max="1" width="25.7109375" style="16" customWidth="1"/>
    <col min="2" max="2" width="13.85546875" style="16" customWidth="1"/>
    <col min="3" max="3" width="8.28515625" style="16"/>
    <col min="4" max="4" width="11.140625" style="16" customWidth="1"/>
    <col min="5" max="5" width="10.5703125" style="17" customWidth="1"/>
    <col min="6" max="6" width="14.140625" style="16" customWidth="1"/>
    <col min="7" max="7" width="12.7109375" style="16" customWidth="1"/>
    <col min="8" max="8" width="8.28515625" style="16"/>
    <col min="9" max="9" width="10.42578125" style="16" customWidth="1"/>
    <col min="10" max="10" width="11.28515625" style="16" customWidth="1"/>
    <col min="11" max="11" width="14.28515625" style="16" customWidth="1"/>
    <col min="12" max="12" width="30.7109375" style="18" customWidth="1"/>
    <col min="13" max="13" width="10.42578125" style="16" customWidth="1"/>
    <col min="14" max="14" width="21.7109375" style="19" customWidth="1"/>
    <col min="15" max="15" width="10.7109375" style="16" customWidth="1"/>
    <col min="16" max="16" width="11.85546875" style="16" customWidth="1"/>
    <col min="17" max="17" width="16.42578125" style="16" customWidth="1"/>
    <col min="18" max="18" width="16.7109375" style="16" customWidth="1"/>
    <col min="19" max="19" width="17.85546875" style="16" customWidth="1"/>
    <col min="20" max="20" width="17.5703125" style="16" customWidth="1"/>
    <col min="21" max="21" width="19.28515625" style="20" customWidth="1"/>
    <col min="22" max="22" width="9.28515625" style="16" customWidth="1"/>
    <col min="23" max="23" width="8.28515625" style="16"/>
    <col min="24" max="24" width="14.85546875" style="20" customWidth="1"/>
    <col min="25" max="25" width="21.5703125" style="20" customWidth="1"/>
    <col min="26" max="26" width="10.5703125" style="21" customWidth="1"/>
    <col min="27" max="1010" width="8.28515625" style="16"/>
    <col min="1011" max="1013" width="8.7109375" style="16" customWidth="1"/>
  </cols>
  <sheetData>
    <row r="1" spans="1:1013" ht="12.75" customHeight="1" x14ac:dyDescent="0.2">
      <c r="A1" s="151" t="s">
        <v>348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70"/>
    </row>
    <row r="2" spans="1:1013" ht="168.6" customHeight="1" x14ac:dyDescent="0.2">
      <c r="A2" s="22" t="s">
        <v>56</v>
      </c>
      <c r="B2" s="22" t="s">
        <v>57</v>
      </c>
      <c r="C2" s="22" t="s">
        <v>58</v>
      </c>
      <c r="D2" s="23" t="s">
        <v>59</v>
      </c>
      <c r="E2" s="22" t="s">
        <v>60</v>
      </c>
      <c r="F2" s="22" t="s">
        <v>61</v>
      </c>
      <c r="G2" s="24" t="s">
        <v>62</v>
      </c>
      <c r="H2" s="22" t="s">
        <v>63</v>
      </c>
      <c r="I2" s="22" t="s">
        <v>64</v>
      </c>
      <c r="J2" s="25" t="s">
        <v>65</v>
      </c>
      <c r="K2" s="22" t="s">
        <v>66</v>
      </c>
      <c r="L2" s="22" t="s">
        <v>67</v>
      </c>
      <c r="M2" s="24" t="s">
        <v>68</v>
      </c>
      <c r="N2" s="24" t="s">
        <v>69</v>
      </c>
      <c r="O2" s="26" t="s">
        <v>70</v>
      </c>
      <c r="P2" s="24" t="s">
        <v>71</v>
      </c>
      <c r="Q2" s="24" t="s">
        <v>72</v>
      </c>
      <c r="R2" s="24" t="s">
        <v>73</v>
      </c>
      <c r="S2" s="24" t="s">
        <v>74</v>
      </c>
      <c r="T2" s="24" t="s">
        <v>75</v>
      </c>
      <c r="U2" s="27" t="s">
        <v>76</v>
      </c>
      <c r="V2" s="24" t="s">
        <v>77</v>
      </c>
      <c r="W2" s="24" t="s">
        <v>78</v>
      </c>
      <c r="X2" s="27" t="s">
        <v>79</v>
      </c>
      <c r="Y2" s="22" t="s">
        <v>80</v>
      </c>
      <c r="Z2" s="24" t="s">
        <v>81</v>
      </c>
      <c r="AA2" s="70"/>
    </row>
    <row r="3" spans="1:1013" ht="25.5" x14ac:dyDescent="0.2">
      <c r="A3" s="28" t="s">
        <v>82</v>
      </c>
      <c r="B3" s="28" t="s">
        <v>82</v>
      </c>
      <c r="C3" s="29" t="s">
        <v>83</v>
      </c>
      <c r="D3" s="28" t="s">
        <v>83</v>
      </c>
      <c r="E3" s="29" t="s">
        <v>82</v>
      </c>
      <c r="F3" s="28" t="s">
        <v>84</v>
      </c>
      <c r="G3" s="28" t="s">
        <v>82</v>
      </c>
      <c r="H3" s="28" t="s">
        <v>85</v>
      </c>
      <c r="I3" s="28" t="s">
        <v>86</v>
      </c>
      <c r="J3" s="29" t="s">
        <v>87</v>
      </c>
      <c r="K3" s="29" t="s">
        <v>88</v>
      </c>
      <c r="L3" s="29" t="s">
        <v>89</v>
      </c>
      <c r="M3" s="29" t="s">
        <v>90</v>
      </c>
      <c r="N3" s="28" t="s">
        <v>89</v>
      </c>
      <c r="O3" s="29" t="s">
        <v>91</v>
      </c>
      <c r="P3" s="28" t="s">
        <v>84</v>
      </c>
      <c r="Q3" s="30" t="s">
        <v>92</v>
      </c>
      <c r="R3" s="30" t="s">
        <v>92</v>
      </c>
      <c r="S3" s="30" t="s">
        <v>92</v>
      </c>
      <c r="T3" s="30" t="s">
        <v>92</v>
      </c>
      <c r="U3" s="31" t="s">
        <v>92</v>
      </c>
      <c r="V3" s="30" t="s">
        <v>92</v>
      </c>
      <c r="W3" s="28" t="s">
        <v>89</v>
      </c>
      <c r="X3" s="32" t="s">
        <v>82</v>
      </c>
      <c r="Y3" s="32" t="s">
        <v>89</v>
      </c>
      <c r="Z3" s="29" t="s">
        <v>93</v>
      </c>
      <c r="AA3" s="70"/>
    </row>
    <row r="4" spans="1:1013" s="18" customFormat="1" ht="48" customHeight="1" x14ac:dyDescent="0.2">
      <c r="A4" s="41" t="s">
        <v>94</v>
      </c>
      <c r="B4" s="51" t="s">
        <v>47</v>
      </c>
      <c r="C4" s="45">
        <v>2021</v>
      </c>
      <c r="D4" s="42">
        <v>2025</v>
      </c>
      <c r="E4" s="34"/>
      <c r="F4" s="51" t="s">
        <v>95</v>
      </c>
      <c r="G4" s="51"/>
      <c r="H4" s="51" t="s">
        <v>95</v>
      </c>
      <c r="I4" s="51" t="s">
        <v>51</v>
      </c>
      <c r="J4" s="51" t="s">
        <v>96</v>
      </c>
      <c r="K4" s="35" t="s">
        <v>97</v>
      </c>
      <c r="L4" s="34" t="s">
        <v>98</v>
      </c>
      <c r="M4" s="51" t="s">
        <v>99</v>
      </c>
      <c r="N4" s="51" t="s">
        <v>100</v>
      </c>
      <c r="O4" s="35">
        <v>48</v>
      </c>
      <c r="P4" s="38" t="s">
        <v>101</v>
      </c>
      <c r="Q4" s="54">
        <v>41000</v>
      </c>
      <c r="R4" s="55">
        <v>41000</v>
      </c>
      <c r="S4" s="55">
        <v>41000</v>
      </c>
      <c r="T4" s="39">
        <v>41000</v>
      </c>
      <c r="U4" s="46">
        <f>SUM(Q4:T4)</f>
        <v>164000</v>
      </c>
      <c r="V4" s="40">
        <v>0</v>
      </c>
      <c r="W4" s="51"/>
      <c r="X4" s="43" t="s">
        <v>102</v>
      </c>
      <c r="Y4" s="43" t="s">
        <v>103</v>
      </c>
      <c r="Z4" s="47"/>
      <c r="AA4" s="71"/>
      <c r="ALW4" s="56"/>
      <c r="ALX4" s="56"/>
      <c r="ALY4" s="56"/>
    </row>
    <row r="5" spans="1:1013" s="18" customFormat="1" ht="59.25" customHeight="1" x14ac:dyDescent="0.2">
      <c r="A5" s="41" t="s">
        <v>353</v>
      </c>
      <c r="B5" s="51" t="s">
        <v>47</v>
      </c>
      <c r="C5" s="45">
        <v>2022</v>
      </c>
      <c r="D5" s="33">
        <v>2025</v>
      </c>
      <c r="E5" s="34"/>
      <c r="F5" s="51" t="s">
        <v>95</v>
      </c>
      <c r="G5" s="51"/>
      <c r="H5" s="51" t="s">
        <v>95</v>
      </c>
      <c r="I5" s="51" t="s">
        <v>51</v>
      </c>
      <c r="J5" s="51" t="s">
        <v>96</v>
      </c>
      <c r="K5" s="42" t="s">
        <v>354</v>
      </c>
      <c r="L5" s="34" t="s">
        <v>355</v>
      </c>
      <c r="M5" s="51" t="s">
        <v>99</v>
      </c>
      <c r="N5" s="51" t="s">
        <v>100</v>
      </c>
      <c r="O5" s="37">
        <v>60</v>
      </c>
      <c r="P5" s="38" t="s">
        <v>101</v>
      </c>
      <c r="Q5" s="52">
        <v>67800</v>
      </c>
      <c r="R5" s="52">
        <v>67800</v>
      </c>
      <c r="S5" s="52">
        <v>67800</v>
      </c>
      <c r="T5" s="52">
        <v>135600</v>
      </c>
      <c r="U5" s="46">
        <f>SUM(Q5:T5)</f>
        <v>339000</v>
      </c>
      <c r="V5" s="40">
        <v>0</v>
      </c>
      <c r="W5" s="51"/>
      <c r="X5" s="43" t="s">
        <v>102</v>
      </c>
      <c r="Y5" s="43" t="s">
        <v>103</v>
      </c>
      <c r="Z5" s="47"/>
      <c r="AA5" s="71"/>
    </row>
    <row r="6" spans="1:1013" s="16" customFormat="1" ht="29.25" customHeight="1" x14ac:dyDescent="0.2">
      <c r="A6" s="41" t="s">
        <v>104</v>
      </c>
      <c r="B6" s="51" t="s">
        <v>47</v>
      </c>
      <c r="C6" s="45">
        <v>2022</v>
      </c>
      <c r="D6" s="33">
        <v>2025</v>
      </c>
      <c r="E6" s="34"/>
      <c r="F6" s="51" t="s">
        <v>95</v>
      </c>
      <c r="G6" s="51"/>
      <c r="H6" s="51" t="s">
        <v>95</v>
      </c>
      <c r="I6" s="51" t="s">
        <v>51</v>
      </c>
      <c r="J6" s="51" t="s">
        <v>96</v>
      </c>
      <c r="K6" s="35" t="s">
        <v>105</v>
      </c>
      <c r="L6" s="51" t="s">
        <v>106</v>
      </c>
      <c r="M6" s="51" t="s">
        <v>99</v>
      </c>
      <c r="N6" s="51" t="s">
        <v>100</v>
      </c>
      <c r="O6" s="37">
        <v>0</v>
      </c>
      <c r="P6" s="38" t="s">
        <v>95</v>
      </c>
      <c r="Q6" s="52">
        <v>1215000</v>
      </c>
      <c r="R6" s="52">
        <v>0</v>
      </c>
      <c r="S6" s="52">
        <v>0</v>
      </c>
      <c r="T6" s="39">
        <v>0</v>
      </c>
      <c r="U6" s="46">
        <f>SUM(Q6:T6)</f>
        <v>1215000</v>
      </c>
      <c r="V6" s="40">
        <v>0</v>
      </c>
      <c r="W6" s="51"/>
      <c r="X6" s="66" t="s">
        <v>347</v>
      </c>
      <c r="Y6" s="57" t="s">
        <v>46</v>
      </c>
      <c r="Z6" s="47"/>
      <c r="AA6" s="70"/>
      <c r="ALW6" s="18"/>
      <c r="ALX6" s="18"/>
      <c r="ALY6" s="18"/>
    </row>
    <row r="7" spans="1:1013" s="16" customFormat="1" ht="45" customHeight="1" x14ac:dyDescent="0.2">
      <c r="A7" s="41" t="s">
        <v>358</v>
      </c>
      <c r="B7" s="51" t="s">
        <v>47</v>
      </c>
      <c r="C7" s="45">
        <v>2022</v>
      </c>
      <c r="D7" s="33">
        <v>2025</v>
      </c>
      <c r="E7" s="34"/>
      <c r="F7" s="51" t="s">
        <v>95</v>
      </c>
      <c r="G7" s="51"/>
      <c r="H7" s="51" t="s">
        <v>95</v>
      </c>
      <c r="I7" s="51" t="s">
        <v>51</v>
      </c>
      <c r="J7" s="51" t="s">
        <v>96</v>
      </c>
      <c r="K7" s="51" t="s">
        <v>105</v>
      </c>
      <c r="L7" s="34" t="s">
        <v>359</v>
      </c>
      <c r="M7" s="51" t="s">
        <v>99</v>
      </c>
      <c r="N7" s="51" t="s">
        <v>100</v>
      </c>
      <c r="O7" s="37">
        <v>0</v>
      </c>
      <c r="P7" s="38" t="s">
        <v>95</v>
      </c>
      <c r="Q7" s="52">
        <v>336000</v>
      </c>
      <c r="R7" s="52">
        <v>0</v>
      </c>
      <c r="S7" s="52">
        <v>0</v>
      </c>
      <c r="T7" s="39">
        <v>0</v>
      </c>
      <c r="U7" s="46">
        <f>SUM(Q7:T7)</f>
        <v>336000</v>
      </c>
      <c r="V7" s="40">
        <v>0</v>
      </c>
      <c r="W7" s="51"/>
      <c r="X7" s="43" t="s">
        <v>102</v>
      </c>
      <c r="Y7" s="43" t="s">
        <v>103</v>
      </c>
      <c r="Z7" s="47"/>
      <c r="AA7" s="70"/>
      <c r="ALW7" s="18"/>
      <c r="ALX7" s="18"/>
      <c r="ALY7" s="18"/>
    </row>
    <row r="8" spans="1:1013" s="16" customFormat="1" ht="34.15" customHeight="1" x14ac:dyDescent="0.2">
      <c r="A8" s="41" t="s">
        <v>107</v>
      </c>
      <c r="B8" s="51" t="s">
        <v>47</v>
      </c>
      <c r="C8" s="45">
        <v>2023</v>
      </c>
      <c r="D8" s="33">
        <v>2025</v>
      </c>
      <c r="E8" s="34"/>
      <c r="F8" s="51" t="s">
        <v>95</v>
      </c>
      <c r="G8" s="51"/>
      <c r="H8" s="51" t="s">
        <v>95</v>
      </c>
      <c r="I8" s="51" t="s">
        <v>51</v>
      </c>
      <c r="J8" s="51" t="s">
        <v>96</v>
      </c>
      <c r="K8" s="35" t="s">
        <v>108</v>
      </c>
      <c r="L8" s="34" t="s">
        <v>109</v>
      </c>
      <c r="M8" s="51" t="s">
        <v>99</v>
      </c>
      <c r="N8" s="51" t="s">
        <v>100</v>
      </c>
      <c r="O8" s="37">
        <v>36</v>
      </c>
      <c r="P8" s="38" t="s">
        <v>101</v>
      </c>
      <c r="Q8" s="52">
        <v>51000</v>
      </c>
      <c r="R8" s="52">
        <v>51000</v>
      </c>
      <c r="S8" s="52">
        <v>51000</v>
      </c>
      <c r="T8" s="52">
        <v>0</v>
      </c>
      <c r="U8" s="46">
        <v>153000</v>
      </c>
      <c r="V8" s="40">
        <v>0</v>
      </c>
      <c r="W8" s="51"/>
      <c r="X8" s="43" t="s">
        <v>102</v>
      </c>
      <c r="Y8" s="43" t="s">
        <v>103</v>
      </c>
      <c r="Z8" s="47"/>
      <c r="AA8" s="70"/>
      <c r="ALW8" s="18"/>
      <c r="ALX8" s="18"/>
      <c r="ALY8" s="18"/>
    </row>
    <row r="9" spans="1:1013" s="16" customFormat="1" ht="43.9" customHeight="1" x14ac:dyDescent="0.2">
      <c r="A9" s="41" t="s">
        <v>110</v>
      </c>
      <c r="B9" s="51" t="s">
        <v>47</v>
      </c>
      <c r="C9" s="45">
        <v>2023</v>
      </c>
      <c r="D9" s="33">
        <v>2025</v>
      </c>
      <c r="E9" s="34"/>
      <c r="F9" s="51" t="s">
        <v>95</v>
      </c>
      <c r="G9" s="51"/>
      <c r="H9" s="51" t="s">
        <v>95</v>
      </c>
      <c r="I9" s="51" t="s">
        <v>51</v>
      </c>
      <c r="J9" s="51" t="s">
        <v>96</v>
      </c>
      <c r="K9" s="35" t="s">
        <v>108</v>
      </c>
      <c r="L9" s="34" t="s">
        <v>111</v>
      </c>
      <c r="M9" s="51" t="s">
        <v>99</v>
      </c>
      <c r="N9" s="51" t="s">
        <v>100</v>
      </c>
      <c r="O9" s="37">
        <v>36</v>
      </c>
      <c r="P9" s="38" t="s">
        <v>101</v>
      </c>
      <c r="Q9" s="52">
        <v>103400</v>
      </c>
      <c r="R9" s="52">
        <v>103400</v>
      </c>
      <c r="S9" s="52">
        <v>103400</v>
      </c>
      <c r="T9" s="52">
        <v>0</v>
      </c>
      <c r="U9" s="46">
        <v>310200</v>
      </c>
      <c r="V9" s="40">
        <v>0</v>
      </c>
      <c r="W9" s="51"/>
      <c r="X9" s="43" t="s">
        <v>102</v>
      </c>
      <c r="Y9" s="43" t="s">
        <v>103</v>
      </c>
      <c r="Z9" s="47"/>
      <c r="AA9" s="70"/>
      <c r="ALW9" s="18"/>
      <c r="ALX9" s="18"/>
      <c r="ALY9" s="18"/>
    </row>
    <row r="10" spans="1:1013" s="16" customFormat="1" ht="46.9" customHeight="1" x14ac:dyDescent="0.2">
      <c r="A10" s="41" t="s">
        <v>112</v>
      </c>
      <c r="B10" s="51" t="s">
        <v>47</v>
      </c>
      <c r="C10" s="45">
        <v>2023</v>
      </c>
      <c r="D10" s="33">
        <v>2026</v>
      </c>
      <c r="E10" s="34"/>
      <c r="F10" s="51" t="s">
        <v>95</v>
      </c>
      <c r="G10" s="51"/>
      <c r="H10" s="51" t="s">
        <v>95</v>
      </c>
      <c r="I10" s="51" t="s">
        <v>51</v>
      </c>
      <c r="J10" s="51" t="s">
        <v>96</v>
      </c>
      <c r="K10" s="35" t="s">
        <v>108</v>
      </c>
      <c r="L10" s="34" t="s">
        <v>113</v>
      </c>
      <c r="M10" s="51" t="s">
        <v>99</v>
      </c>
      <c r="N10" s="51" t="s">
        <v>100</v>
      </c>
      <c r="O10" s="37">
        <v>36</v>
      </c>
      <c r="P10" s="38" t="s">
        <v>101</v>
      </c>
      <c r="Q10" s="52">
        <v>88800</v>
      </c>
      <c r="R10" s="52">
        <v>88800</v>
      </c>
      <c r="S10" s="52">
        <v>88800</v>
      </c>
      <c r="T10" s="52">
        <v>0</v>
      </c>
      <c r="U10" s="46">
        <v>266400</v>
      </c>
      <c r="V10" s="40">
        <v>0</v>
      </c>
      <c r="W10" s="51"/>
      <c r="X10" s="43" t="s">
        <v>102</v>
      </c>
      <c r="Y10" s="43" t="s">
        <v>103</v>
      </c>
      <c r="Z10" s="47"/>
      <c r="AA10" s="70"/>
      <c r="ALW10" s="18"/>
      <c r="ALX10" s="18"/>
      <c r="ALY10" s="18"/>
    </row>
    <row r="11" spans="1:1013" s="16" customFormat="1" ht="25.5" x14ac:dyDescent="0.2">
      <c r="A11" s="41" t="s">
        <v>114</v>
      </c>
      <c r="B11" s="51" t="s">
        <v>47</v>
      </c>
      <c r="C11" s="45">
        <v>2023</v>
      </c>
      <c r="D11" s="33">
        <v>2025</v>
      </c>
      <c r="E11" s="34"/>
      <c r="F11" s="51" t="s">
        <v>95</v>
      </c>
      <c r="H11" s="51" t="s">
        <v>95</v>
      </c>
      <c r="I11" s="51" t="s">
        <v>51</v>
      </c>
      <c r="J11" s="51" t="s">
        <v>96</v>
      </c>
      <c r="K11" s="35" t="s">
        <v>115</v>
      </c>
      <c r="L11" s="34" t="s">
        <v>116</v>
      </c>
      <c r="M11" s="51" t="s">
        <v>99</v>
      </c>
      <c r="N11" s="51" t="s">
        <v>100</v>
      </c>
      <c r="O11" s="37">
        <v>36</v>
      </c>
      <c r="P11" s="38" t="s">
        <v>101</v>
      </c>
      <c r="Q11" s="52">
        <v>118230</v>
      </c>
      <c r="R11" s="52">
        <v>118230</v>
      </c>
      <c r="S11" s="52">
        <v>118230</v>
      </c>
      <c r="T11" s="39">
        <v>0</v>
      </c>
      <c r="U11" s="58">
        <v>354690</v>
      </c>
      <c r="V11" s="40">
        <v>0</v>
      </c>
      <c r="X11" s="43" t="s">
        <v>102</v>
      </c>
      <c r="Y11" s="43" t="s">
        <v>103</v>
      </c>
      <c r="Z11" s="47"/>
      <c r="AA11" s="70"/>
    </row>
    <row r="12" spans="1:1013" s="16" customFormat="1" ht="64.900000000000006" customHeight="1" x14ac:dyDescent="0.2">
      <c r="A12" s="41" t="s">
        <v>117</v>
      </c>
      <c r="B12" s="51" t="s">
        <v>47</v>
      </c>
      <c r="C12" s="45">
        <v>2023</v>
      </c>
      <c r="D12" s="33">
        <v>2025</v>
      </c>
      <c r="E12" s="34"/>
      <c r="F12" s="51" t="s">
        <v>95</v>
      </c>
      <c r="H12" s="51" t="s">
        <v>95</v>
      </c>
      <c r="I12" s="51" t="s">
        <v>51</v>
      </c>
      <c r="J12" s="51" t="s">
        <v>96</v>
      </c>
      <c r="K12" s="35" t="s">
        <v>118</v>
      </c>
      <c r="L12" s="34" t="s">
        <v>119</v>
      </c>
      <c r="M12" s="51" t="s">
        <v>99</v>
      </c>
      <c r="N12" s="51" t="s">
        <v>100</v>
      </c>
      <c r="O12" s="37">
        <v>36</v>
      </c>
      <c r="P12" s="38" t="s">
        <v>101</v>
      </c>
      <c r="Q12" s="52">
        <v>184815</v>
      </c>
      <c r="R12" s="52">
        <v>184815</v>
      </c>
      <c r="S12" s="52">
        <v>184815</v>
      </c>
      <c r="T12" s="39">
        <v>0</v>
      </c>
      <c r="U12" s="58">
        <v>554445</v>
      </c>
      <c r="V12" s="40">
        <v>0</v>
      </c>
      <c r="X12" s="43" t="s">
        <v>102</v>
      </c>
      <c r="Y12" s="43" t="s">
        <v>103</v>
      </c>
      <c r="Z12" s="47"/>
      <c r="AA12" s="70"/>
      <c r="ALW12" s="18"/>
      <c r="ALX12" s="18"/>
      <c r="ALY12" s="18"/>
    </row>
    <row r="13" spans="1:1013" s="16" customFormat="1" ht="51" x14ac:dyDescent="0.2">
      <c r="A13" s="41" t="s">
        <v>120</v>
      </c>
      <c r="B13" s="51" t="s">
        <v>47</v>
      </c>
      <c r="C13" s="33">
        <v>2024</v>
      </c>
      <c r="D13" s="33">
        <v>2025</v>
      </c>
      <c r="E13" s="34"/>
      <c r="F13" s="51" t="s">
        <v>95</v>
      </c>
      <c r="H13" s="51" t="s">
        <v>95</v>
      </c>
      <c r="I13" s="51" t="s">
        <v>51</v>
      </c>
      <c r="J13" s="51" t="s">
        <v>96</v>
      </c>
      <c r="K13" s="35" t="s">
        <v>115</v>
      </c>
      <c r="L13" s="34" t="s">
        <v>121</v>
      </c>
      <c r="M13" s="51" t="s">
        <v>99</v>
      </c>
      <c r="N13" s="51" t="s">
        <v>100</v>
      </c>
      <c r="O13" s="37">
        <v>36</v>
      </c>
      <c r="P13" s="38" t="s">
        <v>101</v>
      </c>
      <c r="Q13" s="52">
        <v>49500</v>
      </c>
      <c r="R13" s="52">
        <v>49500</v>
      </c>
      <c r="S13" s="52">
        <v>49500</v>
      </c>
      <c r="T13" s="52">
        <v>0</v>
      </c>
      <c r="U13" s="58">
        <v>148500</v>
      </c>
      <c r="V13" s="40">
        <v>0</v>
      </c>
      <c r="X13" s="66" t="s">
        <v>347</v>
      </c>
      <c r="Y13" s="57" t="s">
        <v>46</v>
      </c>
      <c r="Z13" s="21"/>
      <c r="AA13" s="70"/>
      <c r="ALW13" s="18"/>
      <c r="ALX13" s="18"/>
      <c r="ALY13" s="18"/>
    </row>
    <row r="14" spans="1:1013" s="16" customFormat="1" ht="42" customHeight="1" x14ac:dyDescent="0.2">
      <c r="A14" s="41" t="s">
        <v>122</v>
      </c>
      <c r="B14" s="51" t="s">
        <v>47</v>
      </c>
      <c r="C14" s="33">
        <v>2024</v>
      </c>
      <c r="D14" s="33">
        <v>2025</v>
      </c>
      <c r="E14" s="34"/>
      <c r="F14" s="51" t="s">
        <v>95</v>
      </c>
      <c r="H14" s="51" t="s">
        <v>95</v>
      </c>
      <c r="I14" s="51" t="s">
        <v>51</v>
      </c>
      <c r="J14" s="51" t="s">
        <v>96</v>
      </c>
      <c r="K14" s="35" t="s">
        <v>115</v>
      </c>
      <c r="L14" s="34" t="s">
        <v>123</v>
      </c>
      <c r="M14" s="51" t="s">
        <v>99</v>
      </c>
      <c r="N14" s="51" t="s">
        <v>100</v>
      </c>
      <c r="O14" s="37">
        <v>36</v>
      </c>
      <c r="P14" s="38" t="s">
        <v>101</v>
      </c>
      <c r="Q14" s="52">
        <v>270000</v>
      </c>
      <c r="R14" s="52">
        <v>270000</v>
      </c>
      <c r="S14" s="52">
        <v>270000</v>
      </c>
      <c r="T14" s="52">
        <v>0</v>
      </c>
      <c r="U14" s="58">
        <v>810000</v>
      </c>
      <c r="V14" s="40">
        <v>0</v>
      </c>
      <c r="X14" s="66" t="s">
        <v>347</v>
      </c>
      <c r="Y14" s="43" t="s">
        <v>46</v>
      </c>
      <c r="Z14" s="21"/>
      <c r="AA14" s="70"/>
      <c r="ALW14" s="18"/>
      <c r="ALX14" s="18"/>
      <c r="ALY14" s="18"/>
    </row>
    <row r="15" spans="1:1013" s="16" customFormat="1" ht="57.6" customHeight="1" x14ac:dyDescent="0.2">
      <c r="A15" s="41" t="s">
        <v>124</v>
      </c>
      <c r="B15" s="51" t="s">
        <v>47</v>
      </c>
      <c r="C15" s="33">
        <v>2024</v>
      </c>
      <c r="D15" s="33">
        <v>2025</v>
      </c>
      <c r="E15" s="34"/>
      <c r="F15" s="51" t="s">
        <v>95</v>
      </c>
      <c r="H15" s="51" t="s">
        <v>95</v>
      </c>
      <c r="I15" s="51" t="s">
        <v>51</v>
      </c>
      <c r="J15" s="51" t="s">
        <v>96</v>
      </c>
      <c r="K15" s="35" t="s">
        <v>108</v>
      </c>
      <c r="L15" s="34" t="s">
        <v>125</v>
      </c>
      <c r="M15" s="51" t="s">
        <v>99</v>
      </c>
      <c r="N15" s="51" t="s">
        <v>100</v>
      </c>
      <c r="O15" s="37">
        <v>36</v>
      </c>
      <c r="P15" s="38" t="s">
        <v>101</v>
      </c>
      <c r="Q15" s="52">
        <v>111000</v>
      </c>
      <c r="R15" s="52">
        <v>111000</v>
      </c>
      <c r="S15" s="52">
        <v>111000</v>
      </c>
      <c r="T15" s="52">
        <v>0</v>
      </c>
      <c r="U15" s="58">
        <v>333000</v>
      </c>
      <c r="V15" s="40">
        <v>0</v>
      </c>
      <c r="X15" s="43" t="s">
        <v>102</v>
      </c>
      <c r="Y15" s="43" t="s">
        <v>103</v>
      </c>
      <c r="Z15" s="21"/>
      <c r="AA15" s="70"/>
      <c r="ALW15" s="18"/>
      <c r="ALX15" s="18"/>
      <c r="ALY15" s="18"/>
    </row>
    <row r="16" spans="1:1013" s="16" customFormat="1" ht="40.5" customHeight="1" x14ac:dyDescent="0.2">
      <c r="A16" s="41" t="s">
        <v>126</v>
      </c>
      <c r="B16" s="51" t="s">
        <v>47</v>
      </c>
      <c r="C16" s="33">
        <v>2024</v>
      </c>
      <c r="D16" s="33">
        <v>2025</v>
      </c>
      <c r="E16" s="34"/>
      <c r="F16" s="51" t="s">
        <v>95</v>
      </c>
      <c r="H16" s="51" t="s">
        <v>95</v>
      </c>
      <c r="I16" s="51" t="s">
        <v>51</v>
      </c>
      <c r="J16" s="51" t="s">
        <v>96</v>
      </c>
      <c r="K16" s="35" t="s">
        <v>127</v>
      </c>
      <c r="L16" s="34" t="s">
        <v>128</v>
      </c>
      <c r="M16" s="51" t="s">
        <v>99</v>
      </c>
      <c r="N16" s="51" t="s">
        <v>100</v>
      </c>
      <c r="O16" s="37">
        <v>48</v>
      </c>
      <c r="P16" s="38" t="s">
        <v>101</v>
      </c>
      <c r="Q16" s="52">
        <v>50335</v>
      </c>
      <c r="R16" s="52">
        <v>50335</v>
      </c>
      <c r="S16" s="52">
        <v>50335</v>
      </c>
      <c r="T16" s="52">
        <v>50335</v>
      </c>
      <c r="U16" s="58">
        <v>201340</v>
      </c>
      <c r="V16" s="40">
        <v>0</v>
      </c>
      <c r="X16" s="43" t="s">
        <v>102</v>
      </c>
      <c r="Y16" s="43" t="s">
        <v>103</v>
      </c>
      <c r="Z16" s="21"/>
      <c r="AA16" s="70"/>
      <c r="ALW16" s="18"/>
      <c r="ALX16" s="18"/>
      <c r="ALY16" s="18"/>
    </row>
    <row r="17" spans="1:1013" s="16" customFormat="1" ht="55.9" customHeight="1" x14ac:dyDescent="0.2">
      <c r="A17" s="41" t="s">
        <v>129</v>
      </c>
      <c r="B17" s="51" t="s">
        <v>47</v>
      </c>
      <c r="C17" s="33">
        <v>2024</v>
      </c>
      <c r="D17" s="33">
        <v>2025</v>
      </c>
      <c r="E17" s="34"/>
      <c r="F17" s="51" t="s">
        <v>95</v>
      </c>
      <c r="H17" s="51" t="s">
        <v>95</v>
      </c>
      <c r="I17" s="51" t="s">
        <v>51</v>
      </c>
      <c r="J17" s="51" t="s">
        <v>96</v>
      </c>
      <c r="K17" s="35" t="s">
        <v>115</v>
      </c>
      <c r="L17" s="34" t="s">
        <v>130</v>
      </c>
      <c r="M17" s="51" t="s">
        <v>99</v>
      </c>
      <c r="N17" s="51" t="s">
        <v>100</v>
      </c>
      <c r="O17" s="37">
        <v>36</v>
      </c>
      <c r="P17" s="38" t="s">
        <v>101</v>
      </c>
      <c r="Q17" s="52">
        <v>140620</v>
      </c>
      <c r="R17" s="52">
        <v>140620</v>
      </c>
      <c r="S17" s="52">
        <v>140620</v>
      </c>
      <c r="T17" s="52">
        <v>0</v>
      </c>
      <c r="U17" s="58">
        <v>421860</v>
      </c>
      <c r="V17" s="40">
        <v>0</v>
      </c>
      <c r="X17" s="43" t="s">
        <v>102</v>
      </c>
      <c r="Y17" s="43" t="s">
        <v>103</v>
      </c>
      <c r="Z17" s="21"/>
      <c r="AA17" s="70"/>
      <c r="ALW17" s="18"/>
      <c r="ALX17" s="18"/>
      <c r="ALY17" s="18"/>
    </row>
    <row r="18" spans="1:1013" s="16" customFormat="1" ht="66.599999999999994" customHeight="1" x14ac:dyDescent="0.2">
      <c r="A18" s="41" t="s">
        <v>368</v>
      </c>
      <c r="B18" s="51" t="s">
        <v>47</v>
      </c>
      <c r="C18" s="33">
        <v>2024</v>
      </c>
      <c r="D18" s="33">
        <v>2025</v>
      </c>
      <c r="E18" s="34"/>
      <c r="F18" s="51" t="s">
        <v>95</v>
      </c>
      <c r="H18" s="51" t="s">
        <v>95</v>
      </c>
      <c r="I18" s="51" t="s">
        <v>51</v>
      </c>
      <c r="J18" s="51" t="s">
        <v>96</v>
      </c>
      <c r="K18" s="42" t="s">
        <v>127</v>
      </c>
      <c r="L18" s="34" t="s">
        <v>372</v>
      </c>
      <c r="M18" s="51" t="s">
        <v>99</v>
      </c>
      <c r="N18" s="51" t="s">
        <v>100</v>
      </c>
      <c r="O18" s="37">
        <v>36</v>
      </c>
      <c r="P18" s="38" t="s">
        <v>101</v>
      </c>
      <c r="Q18" s="52">
        <v>102000</v>
      </c>
      <c r="R18" s="52">
        <v>102000</v>
      </c>
      <c r="S18" s="52">
        <v>102000</v>
      </c>
      <c r="T18" s="52">
        <v>0</v>
      </c>
      <c r="U18" s="58">
        <f>SUM(Q18:T18)</f>
        <v>306000</v>
      </c>
      <c r="V18" s="40">
        <v>0</v>
      </c>
      <c r="X18" s="43" t="s">
        <v>102</v>
      </c>
      <c r="Y18" s="43" t="s">
        <v>103</v>
      </c>
      <c r="Z18" s="21"/>
      <c r="AA18" s="70"/>
      <c r="ALW18" s="18"/>
      <c r="ALX18" s="18"/>
      <c r="ALY18" s="18"/>
    </row>
    <row r="19" spans="1:1013" s="16" customFormat="1" ht="51" x14ac:dyDescent="0.2">
      <c r="A19" s="41" t="s">
        <v>131</v>
      </c>
      <c r="B19" s="51" t="s">
        <v>47</v>
      </c>
      <c r="C19" s="33">
        <v>2024</v>
      </c>
      <c r="D19" s="33">
        <v>2025</v>
      </c>
      <c r="E19" s="34"/>
      <c r="F19" s="51" t="s">
        <v>95</v>
      </c>
      <c r="H19" s="51" t="s">
        <v>95</v>
      </c>
      <c r="I19" s="51" t="s">
        <v>51</v>
      </c>
      <c r="J19" s="51" t="s">
        <v>96</v>
      </c>
      <c r="K19" s="35" t="s">
        <v>127</v>
      </c>
      <c r="L19" s="34" t="s">
        <v>132</v>
      </c>
      <c r="M19" s="51" t="s">
        <v>99</v>
      </c>
      <c r="N19" s="51" t="s">
        <v>100</v>
      </c>
      <c r="O19" s="37">
        <v>60</v>
      </c>
      <c r="P19" s="38" t="s">
        <v>101</v>
      </c>
      <c r="Q19" s="52">
        <v>64700</v>
      </c>
      <c r="R19" s="52">
        <v>64700</v>
      </c>
      <c r="S19" s="52">
        <v>64700</v>
      </c>
      <c r="T19" s="52">
        <v>129400</v>
      </c>
      <c r="U19" s="52">
        <v>323500</v>
      </c>
      <c r="V19" s="40">
        <v>0</v>
      </c>
      <c r="X19" s="43" t="s">
        <v>102</v>
      </c>
      <c r="Y19" s="43" t="s">
        <v>103</v>
      </c>
      <c r="Z19" s="21"/>
      <c r="AA19" s="70"/>
      <c r="ALW19" s="18"/>
      <c r="ALX19" s="18"/>
      <c r="ALY19" s="18"/>
    </row>
    <row r="20" spans="1:1013" s="16" customFormat="1" ht="33.75" customHeight="1" x14ac:dyDescent="0.2">
      <c r="A20" s="41" t="s">
        <v>133</v>
      </c>
      <c r="B20" s="51" t="s">
        <v>47</v>
      </c>
      <c r="C20" s="33">
        <v>2024</v>
      </c>
      <c r="D20" s="33">
        <v>2025</v>
      </c>
      <c r="E20" s="34"/>
      <c r="F20" s="51" t="s">
        <v>95</v>
      </c>
      <c r="H20" s="51" t="s">
        <v>95</v>
      </c>
      <c r="I20" s="51" t="s">
        <v>51</v>
      </c>
      <c r="J20" s="51" t="s">
        <v>96</v>
      </c>
      <c r="K20" s="35" t="s">
        <v>134</v>
      </c>
      <c r="L20" s="34" t="s">
        <v>346</v>
      </c>
      <c r="M20" s="51" t="s">
        <v>99</v>
      </c>
      <c r="N20" s="51" t="s">
        <v>100</v>
      </c>
      <c r="O20" s="37">
        <v>84</v>
      </c>
      <c r="P20" s="38" t="s">
        <v>101</v>
      </c>
      <c r="Q20" s="52">
        <v>300000</v>
      </c>
      <c r="R20" s="52">
        <v>300000</v>
      </c>
      <c r="S20" s="52">
        <v>300000</v>
      </c>
      <c r="T20" s="52">
        <v>300000</v>
      </c>
      <c r="U20" s="39">
        <f>SUM(Q20:T20)</f>
        <v>1200000</v>
      </c>
      <c r="V20" s="40">
        <v>0</v>
      </c>
      <c r="X20" s="43" t="s">
        <v>102</v>
      </c>
      <c r="Y20" s="43" t="s">
        <v>103</v>
      </c>
      <c r="Z20" s="21"/>
      <c r="AA20" s="70"/>
    </row>
    <row r="21" spans="1:1013" s="16" customFormat="1" ht="26.25" customHeight="1" x14ac:dyDescent="0.2">
      <c r="A21" s="41" t="s">
        <v>373</v>
      </c>
      <c r="B21" s="51" t="s">
        <v>47</v>
      </c>
      <c r="C21" s="33">
        <v>2024</v>
      </c>
      <c r="D21" s="33">
        <v>2025</v>
      </c>
      <c r="E21" s="34"/>
      <c r="F21" s="51" t="s">
        <v>95</v>
      </c>
      <c r="H21" s="51" t="s">
        <v>95</v>
      </c>
      <c r="I21" s="51" t="s">
        <v>51</v>
      </c>
      <c r="J21" s="51" t="s">
        <v>96</v>
      </c>
      <c r="K21" s="42" t="s">
        <v>237</v>
      </c>
      <c r="L21" s="34" t="s">
        <v>374</v>
      </c>
      <c r="M21" s="51" t="s">
        <v>99</v>
      </c>
      <c r="N21" s="51" t="s">
        <v>100</v>
      </c>
      <c r="O21" s="37">
        <v>24</v>
      </c>
      <c r="P21" s="38" t="s">
        <v>101</v>
      </c>
      <c r="Q21" s="52">
        <v>250000</v>
      </c>
      <c r="R21" s="52">
        <v>250000</v>
      </c>
      <c r="S21" s="52">
        <v>0</v>
      </c>
      <c r="T21" s="52">
        <v>0</v>
      </c>
      <c r="U21" s="52">
        <f>SUM(Q21:T21)</f>
        <v>500000</v>
      </c>
      <c r="V21" s="40">
        <v>0</v>
      </c>
      <c r="X21" s="43" t="s">
        <v>102</v>
      </c>
      <c r="Y21" s="43" t="s">
        <v>103</v>
      </c>
      <c r="Z21" s="21"/>
      <c r="AA21" s="70"/>
    </row>
    <row r="22" spans="1:1013" s="16" customFormat="1" ht="24" customHeight="1" x14ac:dyDescent="0.2">
      <c r="A22" s="41" t="s">
        <v>135</v>
      </c>
      <c r="B22" s="33" t="s">
        <v>47</v>
      </c>
      <c r="C22" s="33">
        <v>2024</v>
      </c>
      <c r="D22" s="33">
        <v>2025</v>
      </c>
      <c r="E22" s="34"/>
      <c r="F22" s="51" t="s">
        <v>95</v>
      </c>
      <c r="H22" s="51" t="s">
        <v>95</v>
      </c>
      <c r="I22" s="51" t="s">
        <v>51</v>
      </c>
      <c r="J22" s="51" t="s">
        <v>96</v>
      </c>
      <c r="K22" s="35" t="s">
        <v>108</v>
      </c>
      <c r="L22" s="59" t="s">
        <v>136</v>
      </c>
      <c r="M22" s="51" t="s">
        <v>99</v>
      </c>
      <c r="N22" s="51" t="s">
        <v>100</v>
      </c>
      <c r="O22" s="37">
        <v>36</v>
      </c>
      <c r="P22" s="38" t="s">
        <v>101</v>
      </c>
      <c r="Q22" s="52">
        <v>644085</v>
      </c>
      <c r="R22" s="52">
        <v>644085</v>
      </c>
      <c r="S22" s="52">
        <v>644085</v>
      </c>
      <c r="T22" s="52">
        <v>0</v>
      </c>
      <c r="U22" s="39">
        <v>1932255</v>
      </c>
      <c r="V22" s="40">
        <v>0</v>
      </c>
      <c r="X22" s="66" t="s">
        <v>347</v>
      </c>
      <c r="Y22" s="43" t="s">
        <v>46</v>
      </c>
      <c r="Z22" s="21"/>
      <c r="AA22" s="70"/>
    </row>
    <row r="23" spans="1:1013" s="16" customFormat="1" ht="38.25" x14ac:dyDescent="0.2">
      <c r="A23" s="41" t="s">
        <v>137</v>
      </c>
      <c r="B23" s="51" t="s">
        <v>47</v>
      </c>
      <c r="C23" s="33">
        <v>2024</v>
      </c>
      <c r="D23" s="33">
        <v>2025</v>
      </c>
      <c r="E23" s="34"/>
      <c r="F23" s="51" t="s">
        <v>95</v>
      </c>
      <c r="H23" s="51" t="s">
        <v>95</v>
      </c>
      <c r="I23" s="51" t="s">
        <v>51</v>
      </c>
      <c r="J23" s="51" t="s">
        <v>96</v>
      </c>
      <c r="K23" s="35" t="s">
        <v>108</v>
      </c>
      <c r="L23" s="59" t="s">
        <v>138</v>
      </c>
      <c r="M23" s="51" t="s">
        <v>99</v>
      </c>
      <c r="N23" s="51" t="s">
        <v>100</v>
      </c>
      <c r="O23" s="37">
        <v>36</v>
      </c>
      <c r="P23" s="38" t="s">
        <v>101</v>
      </c>
      <c r="Q23" s="52">
        <v>50000</v>
      </c>
      <c r="R23" s="52">
        <v>50000</v>
      </c>
      <c r="S23" s="52">
        <v>50000</v>
      </c>
      <c r="T23" s="52">
        <v>0</v>
      </c>
      <c r="U23" s="52">
        <v>150000</v>
      </c>
      <c r="V23" s="40">
        <v>0</v>
      </c>
      <c r="X23" s="66" t="s">
        <v>347</v>
      </c>
      <c r="Y23" s="43" t="s">
        <v>46</v>
      </c>
      <c r="Z23" s="21"/>
      <c r="AA23" s="70"/>
    </row>
    <row r="24" spans="1:1013" s="16" customFormat="1" ht="24" customHeight="1" x14ac:dyDescent="0.2">
      <c r="A24" s="41" t="s">
        <v>139</v>
      </c>
      <c r="B24" s="51" t="s">
        <v>47</v>
      </c>
      <c r="C24" s="33">
        <v>2024</v>
      </c>
      <c r="D24" s="33">
        <v>2025</v>
      </c>
      <c r="E24" s="34"/>
      <c r="F24" s="51" t="s">
        <v>95</v>
      </c>
      <c r="H24" s="51" t="s">
        <v>95</v>
      </c>
      <c r="I24" s="51" t="s">
        <v>51</v>
      </c>
      <c r="J24" s="51" t="s">
        <v>96</v>
      </c>
      <c r="K24" s="35" t="s">
        <v>108</v>
      </c>
      <c r="L24" s="60" t="s">
        <v>140</v>
      </c>
      <c r="M24" s="51" t="s">
        <v>99</v>
      </c>
      <c r="N24" s="51" t="s">
        <v>100</v>
      </c>
      <c r="O24" s="37">
        <v>36</v>
      </c>
      <c r="P24" s="38" t="s">
        <v>101</v>
      </c>
      <c r="Q24" s="52">
        <v>220740</v>
      </c>
      <c r="R24" s="52">
        <v>220740</v>
      </c>
      <c r="S24" s="52">
        <v>220740</v>
      </c>
      <c r="T24" s="52">
        <v>0</v>
      </c>
      <c r="U24" s="52">
        <v>662220</v>
      </c>
      <c r="V24" s="40">
        <v>0</v>
      </c>
      <c r="X24" s="66" t="s">
        <v>347</v>
      </c>
      <c r="Y24" s="43" t="s">
        <v>46</v>
      </c>
      <c r="Z24" s="21"/>
      <c r="AA24" s="70"/>
    </row>
    <row r="25" spans="1:1013" s="16" customFormat="1" ht="100.15" customHeight="1" x14ac:dyDescent="0.2">
      <c r="A25" s="41" t="s">
        <v>141</v>
      </c>
      <c r="B25" s="51" t="s">
        <v>47</v>
      </c>
      <c r="C25" s="33">
        <v>2024</v>
      </c>
      <c r="D25" s="33">
        <v>2025</v>
      </c>
      <c r="E25" s="34"/>
      <c r="F25" s="51" t="s">
        <v>95</v>
      </c>
      <c r="H25" s="51" t="s">
        <v>95</v>
      </c>
      <c r="I25" s="51" t="s">
        <v>51</v>
      </c>
      <c r="J25" s="51" t="s">
        <v>96</v>
      </c>
      <c r="K25" s="35" t="s">
        <v>108</v>
      </c>
      <c r="L25" s="59" t="s">
        <v>142</v>
      </c>
      <c r="M25" s="51" t="s">
        <v>99</v>
      </c>
      <c r="N25" s="51" t="s">
        <v>100</v>
      </c>
      <c r="O25" s="37">
        <v>36</v>
      </c>
      <c r="P25" s="38" t="s">
        <v>101</v>
      </c>
      <c r="Q25" s="52">
        <v>353480</v>
      </c>
      <c r="R25" s="52">
        <v>353480</v>
      </c>
      <c r="S25" s="52">
        <v>353480</v>
      </c>
      <c r="T25" s="52">
        <v>0</v>
      </c>
      <c r="U25" s="39">
        <v>1060440</v>
      </c>
      <c r="V25" s="40">
        <v>0</v>
      </c>
      <c r="X25" s="43" t="s">
        <v>102</v>
      </c>
      <c r="Y25" s="43" t="s">
        <v>103</v>
      </c>
      <c r="Z25" s="21"/>
      <c r="AA25" s="70"/>
    </row>
    <row r="26" spans="1:1013" s="16" customFormat="1" ht="38.25" x14ac:dyDescent="0.2">
      <c r="A26" s="41" t="s">
        <v>143</v>
      </c>
      <c r="B26" s="51" t="s">
        <v>47</v>
      </c>
      <c r="C26" s="33">
        <v>2024</v>
      </c>
      <c r="D26" s="33">
        <v>2025</v>
      </c>
      <c r="E26" s="34"/>
      <c r="F26" s="51" t="s">
        <v>95</v>
      </c>
      <c r="H26" s="51" t="s">
        <v>95</v>
      </c>
      <c r="I26" s="51" t="s">
        <v>51</v>
      </c>
      <c r="J26" s="51" t="s">
        <v>96</v>
      </c>
      <c r="K26" s="35" t="s">
        <v>108</v>
      </c>
      <c r="L26" s="59" t="s">
        <v>144</v>
      </c>
      <c r="M26" s="51" t="s">
        <v>99</v>
      </c>
      <c r="N26" s="51" t="s">
        <v>100</v>
      </c>
      <c r="O26" s="37">
        <v>36</v>
      </c>
      <c r="P26" s="38" t="s">
        <v>101</v>
      </c>
      <c r="Q26" s="52">
        <v>65250</v>
      </c>
      <c r="R26" s="52">
        <v>65250</v>
      </c>
      <c r="S26" s="52">
        <v>65250</v>
      </c>
      <c r="T26" s="52">
        <v>0</v>
      </c>
      <c r="U26" s="52">
        <v>195750</v>
      </c>
      <c r="V26" s="40">
        <v>0</v>
      </c>
      <c r="X26" s="43" t="s">
        <v>102</v>
      </c>
      <c r="Y26" s="43" t="s">
        <v>103</v>
      </c>
      <c r="Z26" s="21"/>
      <c r="AA26" s="70"/>
    </row>
    <row r="27" spans="1:1013" s="16" customFormat="1" ht="38.25" x14ac:dyDescent="0.2">
      <c r="A27" s="41" t="s">
        <v>145</v>
      </c>
      <c r="B27" s="51" t="s">
        <v>47</v>
      </c>
      <c r="C27" s="33">
        <v>2024</v>
      </c>
      <c r="D27" s="33">
        <v>2025</v>
      </c>
      <c r="E27" s="34"/>
      <c r="F27" s="51" t="s">
        <v>95</v>
      </c>
      <c r="H27" s="51" t="s">
        <v>95</v>
      </c>
      <c r="I27" s="51" t="s">
        <v>51</v>
      </c>
      <c r="J27" s="51" t="s">
        <v>96</v>
      </c>
      <c r="K27" s="35" t="s">
        <v>108</v>
      </c>
      <c r="L27" s="59" t="s">
        <v>146</v>
      </c>
      <c r="M27" s="51" t="s">
        <v>99</v>
      </c>
      <c r="N27" s="51" t="s">
        <v>100</v>
      </c>
      <c r="O27" s="37">
        <v>84</v>
      </c>
      <c r="P27" s="38" t="s">
        <v>101</v>
      </c>
      <c r="Q27" s="52">
        <v>1587839</v>
      </c>
      <c r="R27" s="52">
        <v>1587839</v>
      </c>
      <c r="S27" s="52">
        <v>1587839</v>
      </c>
      <c r="T27" s="52">
        <v>6351356</v>
      </c>
      <c r="U27" s="39">
        <v>11114873</v>
      </c>
      <c r="V27" s="40">
        <v>0</v>
      </c>
      <c r="X27" s="43" t="s">
        <v>102</v>
      </c>
      <c r="Y27" s="43" t="s">
        <v>103</v>
      </c>
      <c r="Z27" s="21"/>
      <c r="AA27" s="70"/>
    </row>
    <row r="28" spans="1:1013" s="16" customFormat="1" ht="25.5" x14ac:dyDescent="0.2">
      <c r="A28" s="41" t="s">
        <v>147</v>
      </c>
      <c r="B28" s="51" t="s">
        <v>47</v>
      </c>
      <c r="C28" s="33">
        <v>2024</v>
      </c>
      <c r="D28" s="33">
        <v>2025</v>
      </c>
      <c r="E28" s="34"/>
      <c r="F28" s="51" t="s">
        <v>95</v>
      </c>
      <c r="H28" s="51" t="s">
        <v>95</v>
      </c>
      <c r="I28" s="51" t="s">
        <v>51</v>
      </c>
      <c r="J28" s="51" t="s">
        <v>96</v>
      </c>
      <c r="K28" s="35" t="s">
        <v>115</v>
      </c>
      <c r="L28" s="59" t="s">
        <v>148</v>
      </c>
      <c r="M28" s="51" t="s">
        <v>99</v>
      </c>
      <c r="N28" s="51" t="s">
        <v>100</v>
      </c>
      <c r="O28" s="37">
        <v>12</v>
      </c>
      <c r="P28" s="38" t="s">
        <v>101</v>
      </c>
      <c r="Q28" s="52">
        <v>258240</v>
      </c>
      <c r="R28" s="39">
        <v>0</v>
      </c>
      <c r="S28" s="39">
        <v>0</v>
      </c>
      <c r="T28" s="39">
        <v>0</v>
      </c>
      <c r="U28" s="52">
        <v>258240</v>
      </c>
      <c r="V28" s="40">
        <v>0</v>
      </c>
      <c r="X28" s="43" t="s">
        <v>102</v>
      </c>
      <c r="Y28" s="43" t="s">
        <v>103</v>
      </c>
      <c r="Z28" s="21"/>
      <c r="AA28" s="70"/>
    </row>
    <row r="29" spans="1:1013" ht="25.5" x14ac:dyDescent="0.2">
      <c r="A29" s="41" t="s">
        <v>149</v>
      </c>
      <c r="B29" s="51" t="s">
        <v>47</v>
      </c>
      <c r="C29" s="33">
        <v>2024</v>
      </c>
      <c r="D29" s="33">
        <v>2025</v>
      </c>
      <c r="E29" s="34"/>
      <c r="F29" s="51" t="s">
        <v>95</v>
      </c>
      <c r="H29" s="51" t="s">
        <v>95</v>
      </c>
      <c r="I29" s="51" t="s">
        <v>51</v>
      </c>
      <c r="J29" s="51" t="s">
        <v>96</v>
      </c>
      <c r="K29" s="35" t="s">
        <v>150</v>
      </c>
      <c r="L29" s="36" t="s">
        <v>151</v>
      </c>
      <c r="M29" s="51" t="s">
        <v>99</v>
      </c>
      <c r="N29" s="51" t="s">
        <v>100</v>
      </c>
      <c r="O29" s="42">
        <v>24</v>
      </c>
      <c r="P29" s="38" t="s">
        <v>101</v>
      </c>
      <c r="Q29" s="52">
        <v>92520</v>
      </c>
      <c r="R29" s="52">
        <v>92520</v>
      </c>
      <c r="S29" s="39">
        <v>0</v>
      </c>
      <c r="T29" s="39">
        <v>0</v>
      </c>
      <c r="U29" s="52">
        <v>185040</v>
      </c>
      <c r="V29" s="40">
        <v>0</v>
      </c>
      <c r="X29" s="43" t="s">
        <v>102</v>
      </c>
      <c r="Y29" s="43" t="s">
        <v>103</v>
      </c>
      <c r="AA29" s="70"/>
      <c r="ALW29" s="18"/>
      <c r="ALX29" s="18"/>
      <c r="ALY29" s="18"/>
    </row>
    <row r="30" spans="1:1013" s="16" customFormat="1" ht="30.75" customHeight="1" x14ac:dyDescent="0.2">
      <c r="A30" s="41" t="s">
        <v>152</v>
      </c>
      <c r="B30" s="51" t="s">
        <v>47</v>
      </c>
      <c r="C30" s="33">
        <v>2024</v>
      </c>
      <c r="D30" s="33">
        <v>2025</v>
      </c>
      <c r="E30" s="34"/>
      <c r="F30" s="51" t="s">
        <v>95</v>
      </c>
      <c r="H30" s="51" t="s">
        <v>95</v>
      </c>
      <c r="I30" s="51" t="s">
        <v>51</v>
      </c>
      <c r="J30" s="51" t="s">
        <v>96</v>
      </c>
      <c r="K30" s="35" t="s">
        <v>150</v>
      </c>
      <c r="L30" s="36" t="s">
        <v>153</v>
      </c>
      <c r="M30" s="51" t="s">
        <v>99</v>
      </c>
      <c r="N30" s="51" t="s">
        <v>100</v>
      </c>
      <c r="O30" s="37">
        <v>36</v>
      </c>
      <c r="P30" s="38" t="s">
        <v>101</v>
      </c>
      <c r="Q30" s="52">
        <v>134518</v>
      </c>
      <c r="R30" s="52">
        <v>134518</v>
      </c>
      <c r="S30" s="52">
        <v>134518</v>
      </c>
      <c r="T30" s="52">
        <v>0</v>
      </c>
      <c r="U30" s="52">
        <v>403554</v>
      </c>
      <c r="V30" s="40">
        <v>0</v>
      </c>
      <c r="X30" s="43" t="s">
        <v>102</v>
      </c>
      <c r="Y30" s="43" t="s">
        <v>103</v>
      </c>
      <c r="Z30" s="21"/>
      <c r="AA30" s="70"/>
    </row>
    <row r="31" spans="1:1013" s="16" customFormat="1" ht="87" customHeight="1" x14ac:dyDescent="0.2">
      <c r="A31" s="41" t="s">
        <v>154</v>
      </c>
      <c r="B31" s="51" t="s">
        <v>47</v>
      </c>
      <c r="C31" s="33">
        <v>2024</v>
      </c>
      <c r="D31" s="33">
        <v>2025</v>
      </c>
      <c r="E31" s="34"/>
      <c r="F31" s="51" t="s">
        <v>95</v>
      </c>
      <c r="H31" s="51" t="s">
        <v>95</v>
      </c>
      <c r="I31" s="51" t="s">
        <v>51</v>
      </c>
      <c r="J31" s="51" t="s">
        <v>96</v>
      </c>
      <c r="K31" s="35" t="s">
        <v>155</v>
      </c>
      <c r="L31" s="36" t="s">
        <v>156</v>
      </c>
      <c r="M31" s="51" t="s">
        <v>99</v>
      </c>
      <c r="N31" s="51" t="s">
        <v>100</v>
      </c>
      <c r="O31" s="37">
        <v>36</v>
      </c>
      <c r="P31" s="38" t="s">
        <v>101</v>
      </c>
      <c r="Q31" s="52">
        <v>4105000</v>
      </c>
      <c r="R31" s="52">
        <v>4105000</v>
      </c>
      <c r="S31" s="52">
        <v>4105000</v>
      </c>
      <c r="T31" s="52">
        <v>0</v>
      </c>
      <c r="U31" s="39">
        <v>12315000</v>
      </c>
      <c r="V31" s="40">
        <v>0</v>
      </c>
      <c r="X31" s="43" t="s">
        <v>102</v>
      </c>
      <c r="Y31" s="43" t="s">
        <v>103</v>
      </c>
      <c r="Z31" s="21"/>
      <c r="AA31" s="70"/>
    </row>
    <row r="32" spans="1:1013" s="16" customFormat="1" ht="56.45" customHeight="1" x14ac:dyDescent="0.2">
      <c r="A32" s="41" t="s">
        <v>381</v>
      </c>
      <c r="B32" s="51" t="s">
        <v>47</v>
      </c>
      <c r="C32" s="33">
        <v>2024</v>
      </c>
      <c r="D32" s="33">
        <v>2025</v>
      </c>
      <c r="E32" s="34"/>
      <c r="F32" s="51" t="s">
        <v>95</v>
      </c>
      <c r="H32" s="51" t="s">
        <v>95</v>
      </c>
      <c r="I32" s="51" t="s">
        <v>51</v>
      </c>
      <c r="J32" s="51" t="s">
        <v>96</v>
      </c>
      <c r="K32" s="91" t="s">
        <v>382</v>
      </c>
      <c r="L32" s="34" t="s">
        <v>383</v>
      </c>
      <c r="M32" s="51" t="s">
        <v>99</v>
      </c>
      <c r="N32" s="51" t="s">
        <v>100</v>
      </c>
      <c r="O32" s="42">
        <v>0</v>
      </c>
      <c r="P32" s="38" t="s">
        <v>95</v>
      </c>
      <c r="Q32" s="55">
        <v>183000</v>
      </c>
      <c r="R32" s="52">
        <v>0</v>
      </c>
      <c r="S32" s="52">
        <v>0</v>
      </c>
      <c r="T32" s="52">
        <v>0</v>
      </c>
      <c r="U32" s="46">
        <f t="shared" ref="U32:U34" si="0">SUM(Q32:T32)</f>
        <v>183000</v>
      </c>
      <c r="V32" s="40">
        <v>0</v>
      </c>
      <c r="X32" s="43" t="s">
        <v>102</v>
      </c>
      <c r="Y32" s="43" t="s">
        <v>103</v>
      </c>
      <c r="Z32" s="21"/>
      <c r="AA32" s="70"/>
    </row>
    <row r="33" spans="1:27" s="16" customFormat="1" ht="38.25" x14ac:dyDescent="0.2">
      <c r="A33" s="41" t="s">
        <v>384</v>
      </c>
      <c r="B33" s="51" t="s">
        <v>47</v>
      </c>
      <c r="C33" s="42">
        <v>2024</v>
      </c>
      <c r="D33" s="42">
        <v>2025</v>
      </c>
      <c r="E33" s="59" t="s">
        <v>377</v>
      </c>
      <c r="F33" s="51" t="s">
        <v>95</v>
      </c>
      <c r="G33" s="63"/>
      <c r="H33" s="51" t="s">
        <v>95</v>
      </c>
      <c r="I33" s="42" t="s">
        <v>51</v>
      </c>
      <c r="J33" s="42" t="s">
        <v>188</v>
      </c>
      <c r="K33" s="36" t="s">
        <v>223</v>
      </c>
      <c r="L33" s="59" t="s">
        <v>376</v>
      </c>
      <c r="M33" s="42" t="s">
        <v>99</v>
      </c>
      <c r="N33" s="51" t="s">
        <v>100</v>
      </c>
      <c r="O33" s="35">
        <v>24</v>
      </c>
      <c r="P33" s="35" t="s">
        <v>95</v>
      </c>
      <c r="Q33" s="52">
        <v>500000</v>
      </c>
      <c r="R33" s="52">
        <v>600000</v>
      </c>
      <c r="S33" s="52">
        <v>0</v>
      </c>
      <c r="T33" s="52">
        <v>0</v>
      </c>
      <c r="U33" s="52">
        <f t="shared" si="0"/>
        <v>1100000</v>
      </c>
      <c r="V33" s="40">
        <v>0</v>
      </c>
      <c r="X33" s="43" t="s">
        <v>159</v>
      </c>
      <c r="Y33" s="57" t="s">
        <v>160</v>
      </c>
      <c r="Z33" s="21"/>
      <c r="AA33" s="70"/>
    </row>
    <row r="34" spans="1:27" s="44" customFormat="1" ht="63.75" x14ac:dyDescent="0.2">
      <c r="A34" s="41" t="s">
        <v>349</v>
      </c>
      <c r="B34" s="51" t="s">
        <v>47</v>
      </c>
      <c r="C34" s="33">
        <v>2024</v>
      </c>
      <c r="D34" s="33">
        <v>2025</v>
      </c>
      <c r="E34" s="17" t="s">
        <v>278</v>
      </c>
      <c r="F34" s="51" t="s">
        <v>95</v>
      </c>
      <c r="G34" s="17"/>
      <c r="H34" s="51" t="s">
        <v>95</v>
      </c>
      <c r="I34" s="51" t="s">
        <v>51</v>
      </c>
      <c r="J34" s="51" t="s">
        <v>96</v>
      </c>
      <c r="K34" s="35" t="s">
        <v>267</v>
      </c>
      <c r="L34" s="59" t="s">
        <v>279</v>
      </c>
      <c r="M34" s="51" t="s">
        <v>99</v>
      </c>
      <c r="N34" s="51" t="s">
        <v>277</v>
      </c>
      <c r="O34" s="37">
        <v>0</v>
      </c>
      <c r="P34" s="38" t="s">
        <v>95</v>
      </c>
      <c r="Q34" s="52">
        <v>736457</v>
      </c>
      <c r="R34" s="52">
        <v>0</v>
      </c>
      <c r="S34" s="52">
        <v>0</v>
      </c>
      <c r="T34" s="52">
        <v>0</v>
      </c>
      <c r="U34" s="46">
        <f t="shared" si="0"/>
        <v>736457</v>
      </c>
      <c r="V34" s="40">
        <v>0</v>
      </c>
      <c r="W34" s="16"/>
      <c r="X34" s="43" t="s">
        <v>159</v>
      </c>
      <c r="Y34" s="43" t="s">
        <v>160</v>
      </c>
      <c r="Z34" s="21"/>
      <c r="AA34" s="72"/>
    </row>
    <row r="35" spans="1:27" s="16" customFormat="1" ht="38.25" x14ac:dyDescent="0.2">
      <c r="A35" s="41" t="s">
        <v>350</v>
      </c>
      <c r="B35" s="51" t="s">
        <v>47</v>
      </c>
      <c r="C35" s="33">
        <v>2024</v>
      </c>
      <c r="D35" s="33">
        <v>2024</v>
      </c>
      <c r="E35" s="17"/>
      <c r="F35" s="51" t="s">
        <v>95</v>
      </c>
      <c r="G35" s="17"/>
      <c r="H35" s="51" t="s">
        <v>95</v>
      </c>
      <c r="I35" s="51" t="s">
        <v>51</v>
      </c>
      <c r="J35" s="51" t="s">
        <v>96</v>
      </c>
      <c r="K35" s="35" t="s">
        <v>108</v>
      </c>
      <c r="L35" s="36" t="s">
        <v>284</v>
      </c>
      <c r="M35" s="51">
        <v>1</v>
      </c>
      <c r="N35" s="51" t="s">
        <v>100</v>
      </c>
      <c r="O35" s="37">
        <v>48</v>
      </c>
      <c r="P35" s="38" t="s">
        <v>101</v>
      </c>
      <c r="Q35" s="52">
        <v>200000</v>
      </c>
      <c r="R35" s="52">
        <v>200000</v>
      </c>
      <c r="S35" s="52">
        <v>200000</v>
      </c>
      <c r="T35" s="52">
        <v>200000</v>
      </c>
      <c r="U35" s="52">
        <v>800000</v>
      </c>
      <c r="V35" s="40">
        <v>0</v>
      </c>
      <c r="X35" s="66" t="s">
        <v>347</v>
      </c>
      <c r="Y35" s="57" t="s">
        <v>46</v>
      </c>
      <c r="Z35" s="21"/>
      <c r="AA35" s="70"/>
    </row>
    <row r="36" spans="1:27" s="16" customFormat="1" ht="76.5" x14ac:dyDescent="0.2">
      <c r="A36" s="41" t="s">
        <v>161</v>
      </c>
      <c r="B36" s="51" t="s">
        <v>47</v>
      </c>
      <c r="C36" s="33">
        <v>2025</v>
      </c>
      <c r="D36" s="33">
        <v>2025</v>
      </c>
      <c r="E36" s="34"/>
      <c r="F36" s="51" t="s">
        <v>95</v>
      </c>
      <c r="H36" s="51" t="s">
        <v>95</v>
      </c>
      <c r="I36" s="51" t="s">
        <v>51</v>
      </c>
      <c r="J36" s="51" t="s">
        <v>96</v>
      </c>
      <c r="K36" s="35" t="s">
        <v>127</v>
      </c>
      <c r="L36" s="36" t="s">
        <v>162</v>
      </c>
      <c r="M36" s="51" t="s">
        <v>99</v>
      </c>
      <c r="N36" s="51" t="s">
        <v>100</v>
      </c>
      <c r="O36" s="37">
        <v>60</v>
      </c>
      <c r="P36" s="38" t="s">
        <v>101</v>
      </c>
      <c r="Q36" s="52">
        <v>250000</v>
      </c>
      <c r="R36" s="52">
        <v>250000</v>
      </c>
      <c r="S36" s="52">
        <v>250000</v>
      </c>
      <c r="T36" s="52">
        <v>500000</v>
      </c>
      <c r="U36" s="39">
        <f t="shared" ref="U36:U41" si="1">SUM(Q36:T36)</f>
        <v>1250000</v>
      </c>
      <c r="V36" s="40">
        <v>0</v>
      </c>
      <c r="X36" s="43" t="s">
        <v>102</v>
      </c>
      <c r="Y36" s="43" t="s">
        <v>103</v>
      </c>
      <c r="Z36" s="21"/>
      <c r="AA36" s="70"/>
    </row>
    <row r="37" spans="1:27" s="44" customFormat="1" ht="76.5" x14ac:dyDescent="0.2">
      <c r="A37" s="41" t="s">
        <v>385</v>
      </c>
      <c r="B37" s="51" t="s">
        <v>47</v>
      </c>
      <c r="C37" s="33">
        <v>2025</v>
      </c>
      <c r="D37" s="33">
        <v>2025</v>
      </c>
      <c r="E37" s="34"/>
      <c r="F37" s="51" t="s">
        <v>95</v>
      </c>
      <c r="G37" s="16"/>
      <c r="H37" s="51" t="s">
        <v>95</v>
      </c>
      <c r="I37" s="51" t="s">
        <v>51</v>
      </c>
      <c r="J37" s="51" t="s">
        <v>96</v>
      </c>
      <c r="K37" s="42" t="s">
        <v>127</v>
      </c>
      <c r="L37" s="36" t="s">
        <v>386</v>
      </c>
      <c r="M37" s="51" t="s">
        <v>99</v>
      </c>
      <c r="N37" s="51" t="s">
        <v>100</v>
      </c>
      <c r="O37" s="42">
        <v>24</v>
      </c>
      <c r="P37" s="38" t="s">
        <v>101</v>
      </c>
      <c r="Q37" s="49">
        <v>121000</v>
      </c>
      <c r="R37" s="52">
        <v>121000</v>
      </c>
      <c r="S37" s="52">
        <v>0</v>
      </c>
      <c r="T37" s="52">
        <v>0</v>
      </c>
      <c r="U37" s="52">
        <f t="shared" si="1"/>
        <v>242000</v>
      </c>
      <c r="V37" s="40">
        <v>0</v>
      </c>
      <c r="W37" s="16"/>
      <c r="X37" s="43" t="s">
        <v>102</v>
      </c>
      <c r="Y37" s="43" t="s">
        <v>103</v>
      </c>
      <c r="Z37" s="21"/>
      <c r="AA37" s="72"/>
    </row>
    <row r="38" spans="1:27" s="16" customFormat="1" ht="51" x14ac:dyDescent="0.2">
      <c r="A38" s="41" t="s">
        <v>387</v>
      </c>
      <c r="B38" s="51" t="s">
        <v>47</v>
      </c>
      <c r="C38" s="33">
        <v>2025</v>
      </c>
      <c r="D38" s="33">
        <v>2025</v>
      </c>
      <c r="E38" s="34"/>
      <c r="F38" s="51" t="s">
        <v>95</v>
      </c>
      <c r="H38" s="51" t="s">
        <v>95</v>
      </c>
      <c r="I38" s="51" t="s">
        <v>51</v>
      </c>
      <c r="J38" s="51" t="s">
        <v>96</v>
      </c>
      <c r="K38" s="42" t="s">
        <v>127</v>
      </c>
      <c r="L38" s="36" t="s">
        <v>388</v>
      </c>
      <c r="M38" s="51" t="s">
        <v>99</v>
      </c>
      <c r="N38" s="51" t="s">
        <v>100</v>
      </c>
      <c r="O38" s="37">
        <v>24</v>
      </c>
      <c r="P38" s="38" t="s">
        <v>101</v>
      </c>
      <c r="Q38" s="52">
        <v>180000</v>
      </c>
      <c r="R38" s="52">
        <v>180000</v>
      </c>
      <c r="S38" s="52">
        <v>0</v>
      </c>
      <c r="T38" s="52">
        <v>0</v>
      </c>
      <c r="U38" s="52">
        <f t="shared" si="1"/>
        <v>360000</v>
      </c>
      <c r="V38" s="40">
        <v>0</v>
      </c>
      <c r="X38" s="43" t="s">
        <v>102</v>
      </c>
      <c r="Y38" s="43" t="s">
        <v>103</v>
      </c>
      <c r="Z38" s="21"/>
      <c r="AA38" s="70"/>
    </row>
    <row r="39" spans="1:27" s="44" customFormat="1" ht="51" x14ac:dyDescent="0.2">
      <c r="A39" s="41" t="s">
        <v>389</v>
      </c>
      <c r="B39" s="51" t="s">
        <v>47</v>
      </c>
      <c r="C39" s="33">
        <v>2025</v>
      </c>
      <c r="D39" s="33">
        <v>2025</v>
      </c>
      <c r="E39" s="34"/>
      <c r="F39" s="51" t="s">
        <v>95</v>
      </c>
      <c r="G39" s="16"/>
      <c r="H39" s="51" t="s">
        <v>95</v>
      </c>
      <c r="I39" s="51" t="s">
        <v>51</v>
      </c>
      <c r="J39" s="51" t="s">
        <v>96</v>
      </c>
      <c r="K39" s="42" t="s">
        <v>127</v>
      </c>
      <c r="L39" s="36" t="s">
        <v>390</v>
      </c>
      <c r="M39" s="51" t="s">
        <v>99</v>
      </c>
      <c r="N39" s="51" t="s">
        <v>100</v>
      </c>
      <c r="O39" s="37">
        <v>60</v>
      </c>
      <c r="P39" s="38" t="s">
        <v>101</v>
      </c>
      <c r="Q39" s="52">
        <v>85000</v>
      </c>
      <c r="R39" s="52">
        <v>85000</v>
      </c>
      <c r="S39" s="52">
        <v>85000</v>
      </c>
      <c r="T39" s="52">
        <v>170000</v>
      </c>
      <c r="U39" s="52">
        <f t="shared" si="1"/>
        <v>425000</v>
      </c>
      <c r="V39" s="40">
        <v>0</v>
      </c>
      <c r="W39" s="16"/>
      <c r="X39" s="43" t="s">
        <v>102</v>
      </c>
      <c r="Y39" s="43" t="s">
        <v>103</v>
      </c>
      <c r="Z39" s="21"/>
      <c r="AA39" s="72"/>
    </row>
    <row r="40" spans="1:27" s="16" customFormat="1" ht="51" x14ac:dyDescent="0.2">
      <c r="A40" s="41" t="s">
        <v>391</v>
      </c>
      <c r="B40" s="51" t="s">
        <v>47</v>
      </c>
      <c r="C40" s="33">
        <v>2025</v>
      </c>
      <c r="D40" s="33">
        <v>2025</v>
      </c>
      <c r="E40" s="34"/>
      <c r="F40" s="51" t="s">
        <v>95</v>
      </c>
      <c r="H40" s="51" t="s">
        <v>95</v>
      </c>
      <c r="I40" s="51" t="s">
        <v>51</v>
      </c>
      <c r="J40" s="51" t="s">
        <v>96</v>
      </c>
      <c r="K40" s="42" t="s">
        <v>127</v>
      </c>
      <c r="L40" s="36" t="s">
        <v>392</v>
      </c>
      <c r="M40" s="51" t="s">
        <v>99</v>
      </c>
      <c r="N40" s="51" t="s">
        <v>100</v>
      </c>
      <c r="O40" s="37">
        <v>60</v>
      </c>
      <c r="P40" s="38" t="s">
        <v>101</v>
      </c>
      <c r="Q40" s="52">
        <v>42000</v>
      </c>
      <c r="R40" s="52">
        <v>42000</v>
      </c>
      <c r="S40" s="52">
        <v>42000</v>
      </c>
      <c r="T40" s="52">
        <v>84000</v>
      </c>
      <c r="U40" s="52">
        <f t="shared" si="1"/>
        <v>210000</v>
      </c>
      <c r="V40" s="40">
        <v>0</v>
      </c>
      <c r="X40" s="43" t="s">
        <v>102</v>
      </c>
      <c r="Y40" s="43" t="s">
        <v>103</v>
      </c>
      <c r="Z40" s="21"/>
      <c r="AA40" s="70"/>
    </row>
    <row r="41" spans="1:27" s="16" customFormat="1" ht="38.25" x14ac:dyDescent="0.2">
      <c r="A41" s="41" t="s">
        <v>393</v>
      </c>
      <c r="B41" s="51" t="s">
        <v>47</v>
      </c>
      <c r="C41" s="33">
        <v>2025</v>
      </c>
      <c r="D41" s="33">
        <v>2025</v>
      </c>
      <c r="E41" s="34"/>
      <c r="F41" s="51" t="s">
        <v>95</v>
      </c>
      <c r="H41" s="51" t="s">
        <v>95</v>
      </c>
      <c r="I41" s="51" t="s">
        <v>51</v>
      </c>
      <c r="J41" s="51" t="s">
        <v>96</v>
      </c>
      <c r="K41" s="42" t="s">
        <v>127</v>
      </c>
      <c r="L41" s="36" t="s">
        <v>394</v>
      </c>
      <c r="M41" s="51" t="s">
        <v>99</v>
      </c>
      <c r="N41" s="51" t="s">
        <v>100</v>
      </c>
      <c r="O41" s="37">
        <v>60</v>
      </c>
      <c r="P41" s="38" t="s">
        <v>101</v>
      </c>
      <c r="Q41" s="52">
        <v>132425</v>
      </c>
      <c r="R41" s="52">
        <v>132425</v>
      </c>
      <c r="S41" s="52">
        <v>132425</v>
      </c>
      <c r="T41" s="52">
        <v>264850</v>
      </c>
      <c r="U41" s="52">
        <f t="shared" si="1"/>
        <v>662125</v>
      </c>
      <c r="V41" s="40">
        <v>0</v>
      </c>
      <c r="X41" s="43" t="s">
        <v>102</v>
      </c>
      <c r="Y41" s="43" t="s">
        <v>103</v>
      </c>
      <c r="Z41" s="21"/>
      <c r="AA41" s="70"/>
    </row>
    <row r="42" spans="1:27" s="16" customFormat="1" ht="38.25" x14ac:dyDescent="0.2">
      <c r="A42" s="41" t="s">
        <v>163</v>
      </c>
      <c r="B42" s="51" t="s">
        <v>47</v>
      </c>
      <c r="C42" s="33">
        <v>2025</v>
      </c>
      <c r="D42" s="33">
        <v>2025</v>
      </c>
      <c r="E42" s="34"/>
      <c r="F42" s="51" t="s">
        <v>95</v>
      </c>
      <c r="H42" s="51" t="s">
        <v>95</v>
      </c>
      <c r="I42" s="51" t="s">
        <v>51</v>
      </c>
      <c r="J42" s="51" t="s">
        <v>96</v>
      </c>
      <c r="K42" s="35" t="s">
        <v>164</v>
      </c>
      <c r="L42" s="36" t="s">
        <v>165</v>
      </c>
      <c r="M42" s="51" t="s">
        <v>99</v>
      </c>
      <c r="N42" s="51" t="s">
        <v>100</v>
      </c>
      <c r="O42" s="37">
        <v>48</v>
      </c>
      <c r="P42" s="38" t="s">
        <v>101</v>
      </c>
      <c r="Q42" s="52">
        <v>564965</v>
      </c>
      <c r="R42" s="52">
        <v>564965</v>
      </c>
      <c r="S42" s="52">
        <v>564965</v>
      </c>
      <c r="T42" s="52">
        <v>564965</v>
      </c>
      <c r="U42" s="39">
        <v>2259860</v>
      </c>
      <c r="V42" s="40">
        <v>0</v>
      </c>
      <c r="X42" s="43" t="s">
        <v>102</v>
      </c>
      <c r="Y42" s="43" t="s">
        <v>103</v>
      </c>
      <c r="Z42" s="21"/>
      <c r="AA42" s="70"/>
    </row>
    <row r="43" spans="1:27" s="16" customFormat="1" ht="30.6" customHeight="1" x14ac:dyDescent="0.2">
      <c r="A43" s="41" t="s">
        <v>166</v>
      </c>
      <c r="B43" s="51" t="s">
        <v>47</v>
      </c>
      <c r="C43" s="33">
        <v>2025</v>
      </c>
      <c r="D43" s="33">
        <v>2025</v>
      </c>
      <c r="E43" s="34"/>
      <c r="F43" s="51" t="s">
        <v>95</v>
      </c>
      <c r="H43" s="51" t="s">
        <v>95</v>
      </c>
      <c r="I43" s="51" t="s">
        <v>51</v>
      </c>
      <c r="J43" s="51" t="s">
        <v>96</v>
      </c>
      <c r="K43" s="35" t="s">
        <v>167</v>
      </c>
      <c r="L43" s="36" t="s">
        <v>168</v>
      </c>
      <c r="M43" s="51" t="s">
        <v>99</v>
      </c>
      <c r="N43" s="51" t="s">
        <v>100</v>
      </c>
      <c r="O43" s="42">
        <v>24</v>
      </c>
      <c r="P43" s="38" t="s">
        <v>101</v>
      </c>
      <c r="Q43" s="52">
        <v>130760</v>
      </c>
      <c r="R43" s="52">
        <v>130760</v>
      </c>
      <c r="S43" s="52">
        <v>0</v>
      </c>
      <c r="T43" s="52">
        <v>0</v>
      </c>
      <c r="U43" s="52">
        <v>261520</v>
      </c>
      <c r="V43" s="40">
        <v>0</v>
      </c>
      <c r="X43" s="43" t="s">
        <v>102</v>
      </c>
      <c r="Y43" s="43" t="s">
        <v>103</v>
      </c>
      <c r="Z43" s="21"/>
      <c r="AA43" s="70"/>
    </row>
    <row r="44" spans="1:27" s="16" customFormat="1" x14ac:dyDescent="0.2">
      <c r="A44" s="41" t="s">
        <v>169</v>
      </c>
      <c r="B44" s="51" t="s">
        <v>47</v>
      </c>
      <c r="C44" s="33">
        <v>2025</v>
      </c>
      <c r="D44" s="33">
        <v>2025</v>
      </c>
      <c r="E44" s="34"/>
      <c r="F44" s="51" t="s">
        <v>95</v>
      </c>
      <c r="H44" s="51" t="s">
        <v>95</v>
      </c>
      <c r="I44" s="51" t="s">
        <v>51</v>
      </c>
      <c r="J44" s="51" t="s">
        <v>96</v>
      </c>
      <c r="K44" s="35" t="s">
        <v>150</v>
      </c>
      <c r="L44" s="36" t="s">
        <v>170</v>
      </c>
      <c r="M44" s="51" t="s">
        <v>99</v>
      </c>
      <c r="N44" s="51" t="s">
        <v>100</v>
      </c>
      <c r="O44" s="42">
        <v>36</v>
      </c>
      <c r="P44" s="38" t="s">
        <v>101</v>
      </c>
      <c r="Q44" s="52">
        <v>90000000</v>
      </c>
      <c r="R44" s="52">
        <v>180000000</v>
      </c>
      <c r="S44" s="52">
        <v>200000000</v>
      </c>
      <c r="T44" s="52">
        <v>0</v>
      </c>
      <c r="U44" s="39">
        <v>470000000</v>
      </c>
      <c r="V44" s="40">
        <v>0</v>
      </c>
      <c r="X44" s="43" t="s">
        <v>102</v>
      </c>
      <c r="Y44" s="43" t="s">
        <v>103</v>
      </c>
      <c r="Z44" s="21"/>
      <c r="AA44" s="70"/>
    </row>
    <row r="45" spans="1:27" s="16" customFormat="1" ht="25.5" x14ac:dyDescent="0.2">
      <c r="A45" s="41" t="s">
        <v>395</v>
      </c>
      <c r="B45" s="51" t="s">
        <v>47</v>
      </c>
      <c r="C45" s="33">
        <v>2025</v>
      </c>
      <c r="D45" s="33">
        <v>2026</v>
      </c>
      <c r="E45" s="34"/>
      <c r="F45" s="51" t="s">
        <v>95</v>
      </c>
      <c r="H45" s="51" t="s">
        <v>95</v>
      </c>
      <c r="I45" s="51" t="s">
        <v>51</v>
      </c>
      <c r="J45" s="51" t="s">
        <v>96</v>
      </c>
      <c r="K45" s="42" t="s">
        <v>108</v>
      </c>
      <c r="L45" s="36" t="s">
        <v>396</v>
      </c>
      <c r="M45" s="51" t="s">
        <v>99</v>
      </c>
      <c r="N45" s="51" t="s">
        <v>100</v>
      </c>
      <c r="O45" s="37">
        <v>15</v>
      </c>
      <c r="P45" s="38" t="s">
        <v>101</v>
      </c>
      <c r="Q45" s="52">
        <v>59000</v>
      </c>
      <c r="R45" s="52">
        <v>59000</v>
      </c>
      <c r="S45" s="52">
        <v>59000</v>
      </c>
      <c r="T45" s="52">
        <v>118000</v>
      </c>
      <c r="U45" s="52">
        <f>SUM(Q45:T45)</f>
        <v>295000</v>
      </c>
      <c r="V45" s="40">
        <v>0</v>
      </c>
      <c r="X45" s="43" t="s">
        <v>102</v>
      </c>
      <c r="Y45" s="43" t="s">
        <v>103</v>
      </c>
      <c r="Z45" s="21"/>
      <c r="AA45" s="70"/>
    </row>
    <row r="46" spans="1:27" s="44" customFormat="1" ht="41.45" customHeight="1" x14ac:dyDescent="0.2">
      <c r="A46" s="41" t="s">
        <v>397</v>
      </c>
      <c r="B46" s="51" t="s">
        <v>47</v>
      </c>
      <c r="C46" s="33">
        <v>2025</v>
      </c>
      <c r="D46" s="33">
        <v>2025</v>
      </c>
      <c r="E46" s="34"/>
      <c r="F46" s="51" t="s">
        <v>95</v>
      </c>
      <c r="G46" s="16"/>
      <c r="H46" s="51" t="s">
        <v>95</v>
      </c>
      <c r="I46" s="51" t="s">
        <v>51</v>
      </c>
      <c r="J46" s="51" t="s">
        <v>96</v>
      </c>
      <c r="K46" s="42" t="s">
        <v>108</v>
      </c>
      <c r="L46" s="36" t="s">
        <v>398</v>
      </c>
      <c r="M46" s="51" t="s">
        <v>99</v>
      </c>
      <c r="N46" s="51" t="s">
        <v>100</v>
      </c>
      <c r="O46" s="37">
        <v>36</v>
      </c>
      <c r="P46" s="38" t="s">
        <v>101</v>
      </c>
      <c r="Q46" s="52">
        <v>75760</v>
      </c>
      <c r="R46" s="52">
        <v>75760</v>
      </c>
      <c r="S46" s="52">
        <v>75760</v>
      </c>
      <c r="T46" s="52">
        <v>0</v>
      </c>
      <c r="U46" s="52">
        <f>SUM(Q46:T46)</f>
        <v>227280</v>
      </c>
      <c r="V46" s="40">
        <v>0</v>
      </c>
      <c r="W46" s="16"/>
      <c r="X46" s="43" t="s">
        <v>102</v>
      </c>
      <c r="Y46" s="43" t="s">
        <v>103</v>
      </c>
      <c r="Z46" s="21"/>
      <c r="AA46" s="72"/>
    </row>
    <row r="47" spans="1:27" s="16" customFormat="1" ht="38.25" x14ac:dyDescent="0.2">
      <c r="A47" s="41" t="s">
        <v>399</v>
      </c>
      <c r="B47" s="51" t="s">
        <v>47</v>
      </c>
      <c r="C47" s="33">
        <v>2025</v>
      </c>
      <c r="D47" s="33">
        <v>2025</v>
      </c>
      <c r="E47" s="34"/>
      <c r="F47" s="51" t="s">
        <v>95</v>
      </c>
      <c r="H47" s="51" t="s">
        <v>95</v>
      </c>
      <c r="I47" s="51" t="s">
        <v>51</v>
      </c>
      <c r="J47" s="51" t="s">
        <v>96</v>
      </c>
      <c r="K47" s="42" t="s">
        <v>108</v>
      </c>
      <c r="L47" s="36" t="s">
        <v>400</v>
      </c>
      <c r="M47" s="51" t="s">
        <v>99</v>
      </c>
      <c r="N47" s="51" t="s">
        <v>100</v>
      </c>
      <c r="O47" s="37">
        <v>36</v>
      </c>
      <c r="P47" s="38" t="s">
        <v>101</v>
      </c>
      <c r="Q47" s="52">
        <v>50000</v>
      </c>
      <c r="R47" s="52">
        <v>50000</v>
      </c>
      <c r="S47" s="52">
        <v>50000</v>
      </c>
      <c r="T47" s="52">
        <v>0</v>
      </c>
      <c r="U47" s="52">
        <f>SUM(Q47:T47)</f>
        <v>150000</v>
      </c>
      <c r="V47" s="40">
        <v>0</v>
      </c>
      <c r="X47" s="43" t="s">
        <v>102</v>
      </c>
      <c r="Y47" s="43" t="s">
        <v>103</v>
      </c>
      <c r="Z47" s="21"/>
      <c r="AA47" s="70"/>
    </row>
    <row r="48" spans="1:27" s="16" customFormat="1" ht="90" customHeight="1" x14ac:dyDescent="0.2">
      <c r="A48" s="41" t="s">
        <v>401</v>
      </c>
      <c r="B48" s="51" t="s">
        <v>47</v>
      </c>
      <c r="C48" s="33">
        <v>2025</v>
      </c>
      <c r="D48" s="33">
        <v>2025</v>
      </c>
      <c r="E48" s="34"/>
      <c r="F48" s="51" t="s">
        <v>95</v>
      </c>
      <c r="H48" s="51" t="s">
        <v>95</v>
      </c>
      <c r="I48" s="51" t="s">
        <v>51</v>
      </c>
      <c r="J48" s="51" t="s">
        <v>96</v>
      </c>
      <c r="K48" s="42" t="s">
        <v>108</v>
      </c>
      <c r="L48" s="36" t="s">
        <v>402</v>
      </c>
      <c r="M48" s="51" t="s">
        <v>99</v>
      </c>
      <c r="N48" s="51" t="s">
        <v>100</v>
      </c>
      <c r="O48" s="37">
        <v>48</v>
      </c>
      <c r="P48" s="38" t="s">
        <v>101</v>
      </c>
      <c r="Q48" s="52">
        <v>46200</v>
      </c>
      <c r="R48" s="52">
        <v>46200</v>
      </c>
      <c r="S48" s="52">
        <v>46200</v>
      </c>
      <c r="T48" s="52">
        <v>46200</v>
      </c>
      <c r="U48" s="52">
        <f>SUM(Q48:T48)</f>
        <v>184800</v>
      </c>
      <c r="V48" s="40">
        <v>0</v>
      </c>
      <c r="X48" s="43" t="s">
        <v>102</v>
      </c>
      <c r="Y48" s="43" t="s">
        <v>103</v>
      </c>
      <c r="Z48" s="21"/>
      <c r="AA48" s="70"/>
    </row>
    <row r="49" spans="1:27" s="16" customFormat="1" ht="38.25" x14ac:dyDescent="0.2">
      <c r="A49" s="41" t="s">
        <v>403</v>
      </c>
      <c r="B49" s="51" t="s">
        <v>47</v>
      </c>
      <c r="C49" s="33">
        <v>2025</v>
      </c>
      <c r="D49" s="33">
        <v>2025</v>
      </c>
      <c r="E49" s="34"/>
      <c r="F49" s="51" t="s">
        <v>95</v>
      </c>
      <c r="H49" s="51" t="s">
        <v>95</v>
      </c>
      <c r="I49" s="51" t="s">
        <v>51</v>
      </c>
      <c r="J49" s="51" t="s">
        <v>96</v>
      </c>
      <c r="K49" s="42" t="s">
        <v>404</v>
      </c>
      <c r="L49" s="36" t="s">
        <v>405</v>
      </c>
      <c r="M49" s="51" t="s">
        <v>99</v>
      </c>
      <c r="N49" s="51" t="s">
        <v>100</v>
      </c>
      <c r="O49" s="37">
        <v>36</v>
      </c>
      <c r="P49" s="38" t="s">
        <v>101</v>
      </c>
      <c r="Q49" s="52">
        <v>195000</v>
      </c>
      <c r="R49" s="52">
        <v>195000</v>
      </c>
      <c r="S49" s="52">
        <v>195000</v>
      </c>
      <c r="T49" s="52">
        <v>0</v>
      </c>
      <c r="U49" s="52">
        <f>SUM(Q49:T49)</f>
        <v>585000</v>
      </c>
      <c r="V49" s="40">
        <v>0</v>
      </c>
      <c r="X49" s="43" t="s">
        <v>102</v>
      </c>
      <c r="Y49" s="43" t="s">
        <v>103</v>
      </c>
      <c r="Z49" s="21"/>
      <c r="AA49" s="70"/>
    </row>
    <row r="50" spans="1:27" s="16" customFormat="1" ht="135.75" customHeight="1" x14ac:dyDescent="0.2">
      <c r="A50" s="41" t="s">
        <v>171</v>
      </c>
      <c r="B50" s="51" t="s">
        <v>47</v>
      </c>
      <c r="C50" s="33">
        <v>2025</v>
      </c>
      <c r="D50" s="33">
        <v>2025</v>
      </c>
      <c r="E50" s="34"/>
      <c r="F50" s="51" t="s">
        <v>95</v>
      </c>
      <c r="H50" s="51" t="s">
        <v>95</v>
      </c>
      <c r="I50" s="51" t="s">
        <v>51</v>
      </c>
      <c r="J50" s="51" t="s">
        <v>96</v>
      </c>
      <c r="K50" s="35" t="s">
        <v>108</v>
      </c>
      <c r="L50" s="36" t="s">
        <v>172</v>
      </c>
      <c r="M50" s="51" t="s">
        <v>99</v>
      </c>
      <c r="N50" s="51" t="s">
        <v>100</v>
      </c>
      <c r="O50" s="37">
        <v>36</v>
      </c>
      <c r="P50" s="38" t="s">
        <v>101</v>
      </c>
      <c r="Q50" s="52">
        <v>320000</v>
      </c>
      <c r="R50" s="52">
        <v>320000</v>
      </c>
      <c r="S50" s="52">
        <v>320000</v>
      </c>
      <c r="T50" s="52">
        <v>0</v>
      </c>
      <c r="U50" s="52">
        <v>960000</v>
      </c>
      <c r="V50" s="40">
        <v>0</v>
      </c>
      <c r="X50" s="43" t="s">
        <v>102</v>
      </c>
      <c r="Y50" s="43" t="s">
        <v>103</v>
      </c>
      <c r="Z50" s="21"/>
      <c r="AA50" s="70"/>
    </row>
    <row r="51" spans="1:27" s="44" customFormat="1" ht="25.5" x14ac:dyDescent="0.2">
      <c r="A51" s="41" t="s">
        <v>406</v>
      </c>
      <c r="B51" s="51" t="s">
        <v>47</v>
      </c>
      <c r="C51" s="33">
        <v>2025</v>
      </c>
      <c r="D51" s="33">
        <v>2025</v>
      </c>
      <c r="E51" s="34"/>
      <c r="F51" s="51" t="s">
        <v>95</v>
      </c>
      <c r="G51" s="16"/>
      <c r="H51" s="51" t="s">
        <v>95</v>
      </c>
      <c r="I51" s="51" t="s">
        <v>51</v>
      </c>
      <c r="J51" s="51" t="s">
        <v>96</v>
      </c>
      <c r="K51" s="42" t="s">
        <v>108</v>
      </c>
      <c r="L51" s="36" t="s">
        <v>407</v>
      </c>
      <c r="M51" s="51" t="s">
        <v>99</v>
      </c>
      <c r="N51" s="51" t="s">
        <v>100</v>
      </c>
      <c r="O51" s="37">
        <v>48</v>
      </c>
      <c r="P51" s="38" t="s">
        <v>101</v>
      </c>
      <c r="Q51" s="52">
        <v>140000</v>
      </c>
      <c r="R51" s="52">
        <v>140000</v>
      </c>
      <c r="S51" s="52">
        <v>140000</v>
      </c>
      <c r="T51" s="52">
        <v>140000</v>
      </c>
      <c r="U51" s="52">
        <f>SUM(Q51:T51)</f>
        <v>560000</v>
      </c>
      <c r="V51" s="40">
        <v>0</v>
      </c>
      <c r="W51" s="16"/>
      <c r="X51" s="43" t="s">
        <v>102</v>
      </c>
      <c r="Y51" s="43" t="s">
        <v>103</v>
      </c>
      <c r="Z51" s="21"/>
      <c r="AA51" s="72"/>
    </row>
    <row r="52" spans="1:27" s="44" customFormat="1" ht="60" x14ac:dyDescent="0.2">
      <c r="A52" s="41" t="s">
        <v>408</v>
      </c>
      <c r="B52" s="51" t="s">
        <v>47</v>
      </c>
      <c r="C52" s="33">
        <v>2025</v>
      </c>
      <c r="D52" s="33">
        <v>2025</v>
      </c>
      <c r="E52" s="34"/>
      <c r="F52" s="51" t="s">
        <v>95</v>
      </c>
      <c r="G52" s="16"/>
      <c r="H52" s="51" t="s">
        <v>95</v>
      </c>
      <c r="I52" s="51" t="s">
        <v>51</v>
      </c>
      <c r="J52" s="51" t="s">
        <v>96</v>
      </c>
      <c r="K52" s="42" t="s">
        <v>108</v>
      </c>
      <c r="L52" s="67" t="s">
        <v>409</v>
      </c>
      <c r="M52" s="51" t="s">
        <v>99</v>
      </c>
      <c r="N52" s="51" t="s">
        <v>100</v>
      </c>
      <c r="O52" s="37">
        <v>48</v>
      </c>
      <c r="P52" s="38" t="s">
        <v>101</v>
      </c>
      <c r="Q52" s="52">
        <v>153000</v>
      </c>
      <c r="R52" s="52">
        <v>153000</v>
      </c>
      <c r="S52" s="52">
        <v>153000</v>
      </c>
      <c r="T52" s="52">
        <v>153000</v>
      </c>
      <c r="U52" s="52">
        <f>SUM(Q52:T52)</f>
        <v>612000</v>
      </c>
      <c r="V52" s="40">
        <v>0</v>
      </c>
      <c r="W52" s="16"/>
      <c r="X52" s="43" t="s">
        <v>102</v>
      </c>
      <c r="Y52" s="43" t="s">
        <v>103</v>
      </c>
      <c r="Z52" s="21"/>
      <c r="AA52" s="72"/>
    </row>
    <row r="53" spans="1:27" s="44" customFormat="1" ht="87" customHeight="1" x14ac:dyDescent="0.2">
      <c r="A53" s="41" t="s">
        <v>410</v>
      </c>
      <c r="B53" s="51" t="s">
        <v>47</v>
      </c>
      <c r="C53" s="33">
        <v>2025</v>
      </c>
      <c r="D53" s="33">
        <v>2025</v>
      </c>
      <c r="E53" s="34"/>
      <c r="F53" s="51" t="s">
        <v>95</v>
      </c>
      <c r="G53" s="16"/>
      <c r="H53" s="51" t="s">
        <v>95</v>
      </c>
      <c r="I53" s="51" t="s">
        <v>51</v>
      </c>
      <c r="J53" s="51" t="s">
        <v>96</v>
      </c>
      <c r="K53" s="42" t="s">
        <v>411</v>
      </c>
      <c r="L53" s="36" t="s">
        <v>412</v>
      </c>
      <c r="M53" s="51" t="s">
        <v>99</v>
      </c>
      <c r="N53" s="51" t="s">
        <v>100</v>
      </c>
      <c r="O53" s="37">
        <v>36</v>
      </c>
      <c r="P53" s="38" t="s">
        <v>101</v>
      </c>
      <c r="Q53" s="52">
        <v>204200</v>
      </c>
      <c r="R53" s="52">
        <v>204200</v>
      </c>
      <c r="S53" s="52">
        <v>204200</v>
      </c>
      <c r="T53" s="52">
        <v>0</v>
      </c>
      <c r="U53" s="52">
        <f>SUM(Q53:T53)</f>
        <v>612600</v>
      </c>
      <c r="V53" s="40">
        <v>0</v>
      </c>
      <c r="W53" s="16"/>
      <c r="X53" s="43" t="s">
        <v>102</v>
      </c>
      <c r="Y53" s="43" t="s">
        <v>103</v>
      </c>
      <c r="Z53" s="21"/>
      <c r="AA53" s="72"/>
    </row>
    <row r="54" spans="1:27" s="44" customFormat="1" x14ac:dyDescent="0.2">
      <c r="A54" s="41" t="s">
        <v>173</v>
      </c>
      <c r="B54" s="51" t="s">
        <v>47</v>
      </c>
      <c r="C54" s="33">
        <v>2025</v>
      </c>
      <c r="D54" s="33">
        <v>2026</v>
      </c>
      <c r="E54" s="34"/>
      <c r="F54" s="51" t="s">
        <v>95</v>
      </c>
      <c r="G54" s="16"/>
      <c r="H54" s="51" t="s">
        <v>95</v>
      </c>
      <c r="I54" s="51" t="s">
        <v>51</v>
      </c>
      <c r="J54" s="51" t="s">
        <v>96</v>
      </c>
      <c r="K54" s="35" t="s">
        <v>108</v>
      </c>
      <c r="L54" s="36" t="s">
        <v>174</v>
      </c>
      <c r="M54" s="51" t="s">
        <v>175</v>
      </c>
      <c r="N54" s="51" t="s">
        <v>100</v>
      </c>
      <c r="O54" s="37">
        <v>36</v>
      </c>
      <c r="P54" s="38" t="s">
        <v>101</v>
      </c>
      <c r="Q54" s="52">
        <v>715960</v>
      </c>
      <c r="R54" s="52">
        <v>715960</v>
      </c>
      <c r="S54" s="52">
        <v>715960</v>
      </c>
      <c r="T54" s="52">
        <v>0</v>
      </c>
      <c r="U54" s="39">
        <v>2147880</v>
      </c>
      <c r="V54" s="40">
        <v>0</v>
      </c>
      <c r="W54" s="16"/>
      <c r="X54" s="43" t="s">
        <v>102</v>
      </c>
      <c r="Y54" s="43" t="s">
        <v>103</v>
      </c>
      <c r="Z54" s="21"/>
      <c r="AA54" s="72"/>
    </row>
    <row r="55" spans="1:27" s="16" customFormat="1" ht="54.75" customHeight="1" x14ac:dyDescent="0.2">
      <c r="A55" s="51" t="s">
        <v>417</v>
      </c>
      <c r="B55" s="51" t="s">
        <v>47</v>
      </c>
      <c r="C55" s="33">
        <v>2025</v>
      </c>
      <c r="D55" s="33">
        <v>2025</v>
      </c>
      <c r="E55" s="34"/>
      <c r="F55" s="51" t="s">
        <v>95</v>
      </c>
      <c r="H55" s="51" t="s">
        <v>95</v>
      </c>
      <c r="I55" s="51" t="s">
        <v>51</v>
      </c>
      <c r="J55" s="51" t="s">
        <v>96</v>
      </c>
      <c r="K55" s="42" t="s">
        <v>108</v>
      </c>
      <c r="L55" s="36" t="s">
        <v>418</v>
      </c>
      <c r="M55" s="51">
        <v>1</v>
      </c>
      <c r="N55" s="51" t="s">
        <v>100</v>
      </c>
      <c r="O55" s="37">
        <v>84</v>
      </c>
      <c r="P55" s="38" t="s">
        <v>101</v>
      </c>
      <c r="Q55" s="52">
        <v>114500</v>
      </c>
      <c r="R55" s="52">
        <v>114500</v>
      </c>
      <c r="S55" s="52">
        <v>114500</v>
      </c>
      <c r="T55" s="52">
        <v>458000</v>
      </c>
      <c r="U55" s="52">
        <f t="shared" ref="U55:U60" si="2">SUM(Q55:T55)</f>
        <v>801500</v>
      </c>
      <c r="V55" s="40">
        <v>0</v>
      </c>
      <c r="X55" s="43" t="s">
        <v>102</v>
      </c>
      <c r="Y55" s="43" t="s">
        <v>103</v>
      </c>
      <c r="Z55" s="21"/>
      <c r="AA55" s="70"/>
    </row>
    <row r="56" spans="1:27" s="16" customFormat="1" ht="49.9" customHeight="1" x14ac:dyDescent="0.2">
      <c r="A56" s="51" t="s">
        <v>437</v>
      </c>
      <c r="B56" s="51" t="s">
        <v>47</v>
      </c>
      <c r="C56" s="33">
        <v>2025</v>
      </c>
      <c r="D56" s="33">
        <v>2025</v>
      </c>
      <c r="E56" s="34"/>
      <c r="F56" s="51" t="s">
        <v>95</v>
      </c>
      <c r="G56" s="17"/>
      <c r="H56" s="51" t="s">
        <v>95</v>
      </c>
      <c r="I56" s="51" t="s">
        <v>51</v>
      </c>
      <c r="J56" s="51" t="s">
        <v>96</v>
      </c>
      <c r="K56" s="35" t="s">
        <v>280</v>
      </c>
      <c r="L56" s="59" t="s">
        <v>281</v>
      </c>
      <c r="M56" s="51" t="s">
        <v>99</v>
      </c>
      <c r="N56" s="51" t="s">
        <v>100</v>
      </c>
      <c r="O56" s="37">
        <v>0</v>
      </c>
      <c r="P56" s="38" t="s">
        <v>95</v>
      </c>
      <c r="Q56" s="52">
        <v>1057300</v>
      </c>
      <c r="R56" s="52">
        <v>0</v>
      </c>
      <c r="S56" s="52">
        <v>0</v>
      </c>
      <c r="T56" s="52">
        <v>0</v>
      </c>
      <c r="U56" s="52">
        <f t="shared" si="2"/>
        <v>1057300</v>
      </c>
      <c r="V56" s="40">
        <v>0</v>
      </c>
      <c r="X56" s="43" t="s">
        <v>159</v>
      </c>
      <c r="Y56" s="43" t="s">
        <v>160</v>
      </c>
      <c r="Z56" s="21"/>
      <c r="AA56" s="70"/>
    </row>
    <row r="57" spans="1:27" s="44" customFormat="1" ht="42" customHeight="1" x14ac:dyDescent="0.2">
      <c r="A57" s="51" t="s">
        <v>438</v>
      </c>
      <c r="B57" s="51" t="s">
        <v>47</v>
      </c>
      <c r="C57" s="33">
        <v>2025</v>
      </c>
      <c r="D57" s="33">
        <v>2025</v>
      </c>
      <c r="E57" s="34"/>
      <c r="F57" s="51" t="s">
        <v>95</v>
      </c>
      <c r="G57" s="17"/>
      <c r="H57" s="51" t="s">
        <v>95</v>
      </c>
      <c r="I57" s="51" t="s">
        <v>51</v>
      </c>
      <c r="J57" s="51" t="s">
        <v>96</v>
      </c>
      <c r="K57" s="35" t="s">
        <v>282</v>
      </c>
      <c r="L57" s="59" t="s">
        <v>283</v>
      </c>
      <c r="M57" s="51" t="s">
        <v>99</v>
      </c>
      <c r="N57" s="51" t="s">
        <v>277</v>
      </c>
      <c r="O57" s="37">
        <v>0</v>
      </c>
      <c r="P57" s="38" t="s">
        <v>95</v>
      </c>
      <c r="Q57" s="39">
        <v>441650</v>
      </c>
      <c r="R57" s="52">
        <v>0</v>
      </c>
      <c r="S57" s="52">
        <v>0</v>
      </c>
      <c r="T57" s="52">
        <v>0</v>
      </c>
      <c r="U57" s="52">
        <f t="shared" si="2"/>
        <v>441650</v>
      </c>
      <c r="V57" s="40">
        <v>0</v>
      </c>
      <c r="W57" s="16"/>
      <c r="X57" s="43" t="s">
        <v>159</v>
      </c>
      <c r="Y57" s="43" t="s">
        <v>160</v>
      </c>
      <c r="Z57" s="21"/>
      <c r="AA57" s="72"/>
    </row>
    <row r="58" spans="1:27" s="44" customFormat="1" ht="25.5" x14ac:dyDescent="0.2">
      <c r="A58" s="51" t="s">
        <v>446</v>
      </c>
      <c r="B58" s="51" t="s">
        <v>47</v>
      </c>
      <c r="C58" s="42">
        <v>2025</v>
      </c>
      <c r="D58" s="42">
        <v>2025</v>
      </c>
      <c r="E58" s="17" t="s">
        <v>240</v>
      </c>
      <c r="F58" s="51" t="s">
        <v>95</v>
      </c>
      <c r="G58" s="63"/>
      <c r="H58" s="48" t="s">
        <v>95</v>
      </c>
      <c r="I58" s="42" t="s">
        <v>51</v>
      </c>
      <c r="J58" s="51" t="s">
        <v>241</v>
      </c>
      <c r="K58" s="35" t="s">
        <v>242</v>
      </c>
      <c r="L58" s="18" t="s">
        <v>243</v>
      </c>
      <c r="M58" s="35">
        <v>1</v>
      </c>
      <c r="N58" s="35" t="s">
        <v>244</v>
      </c>
      <c r="O58" s="16"/>
      <c r="P58" s="35" t="s">
        <v>95</v>
      </c>
      <c r="Q58" s="52">
        <v>1400000</v>
      </c>
      <c r="R58" s="52">
        <v>0</v>
      </c>
      <c r="S58" s="52">
        <v>0</v>
      </c>
      <c r="T58" s="52">
        <v>0</v>
      </c>
      <c r="U58" s="52">
        <f t="shared" si="2"/>
        <v>1400000</v>
      </c>
      <c r="V58" s="40">
        <v>0</v>
      </c>
      <c r="W58" s="16"/>
      <c r="X58" s="43" t="s">
        <v>159</v>
      </c>
      <c r="Y58" s="43" t="s">
        <v>160</v>
      </c>
      <c r="Z58" s="21"/>
      <c r="AA58" s="72"/>
    </row>
    <row r="59" spans="1:27" s="16" customFormat="1" ht="38.25" x14ac:dyDescent="0.2">
      <c r="A59" s="51" t="s">
        <v>447</v>
      </c>
      <c r="B59" s="51" t="s">
        <v>47</v>
      </c>
      <c r="C59" s="42">
        <v>2025</v>
      </c>
      <c r="D59" s="42">
        <v>2025</v>
      </c>
      <c r="E59" s="17" t="s">
        <v>245</v>
      </c>
      <c r="F59" s="42" t="s">
        <v>95</v>
      </c>
      <c r="H59" s="48" t="s">
        <v>95</v>
      </c>
      <c r="I59" s="42" t="s">
        <v>51</v>
      </c>
      <c r="J59" s="51" t="s">
        <v>241</v>
      </c>
      <c r="K59" s="35" t="s">
        <v>246</v>
      </c>
      <c r="L59" s="17" t="s">
        <v>247</v>
      </c>
      <c r="M59" s="35">
        <v>1</v>
      </c>
      <c r="N59" s="35" t="s">
        <v>244</v>
      </c>
      <c r="O59" s="50"/>
      <c r="P59" s="35" t="s">
        <v>95</v>
      </c>
      <c r="Q59" s="52">
        <v>1600000</v>
      </c>
      <c r="R59" s="52">
        <v>0</v>
      </c>
      <c r="S59" s="52">
        <v>0</v>
      </c>
      <c r="T59" s="52">
        <v>0</v>
      </c>
      <c r="U59" s="52">
        <f t="shared" si="2"/>
        <v>1600000</v>
      </c>
      <c r="V59" s="40">
        <v>0</v>
      </c>
      <c r="X59" s="66" t="s">
        <v>347</v>
      </c>
      <c r="Y59" s="62" t="s">
        <v>46</v>
      </c>
      <c r="Z59" s="21"/>
      <c r="AA59" s="70"/>
    </row>
    <row r="60" spans="1:27" s="102" customFormat="1" ht="51" x14ac:dyDescent="0.2">
      <c r="A60" s="97" t="s">
        <v>448</v>
      </c>
      <c r="B60" s="98" t="s">
        <v>47</v>
      </c>
      <c r="C60" s="99">
        <v>2025</v>
      </c>
      <c r="D60" s="99">
        <v>2025</v>
      </c>
      <c r="E60" s="100"/>
      <c r="F60" s="101" t="s">
        <v>95</v>
      </c>
      <c r="H60" s="98" t="s">
        <v>95</v>
      </c>
      <c r="I60" s="99" t="s">
        <v>51</v>
      </c>
      <c r="J60" s="97" t="s">
        <v>241</v>
      </c>
      <c r="K60" s="103" t="s">
        <v>201</v>
      </c>
      <c r="L60" s="104" t="s">
        <v>256</v>
      </c>
      <c r="M60" s="99" t="s">
        <v>99</v>
      </c>
      <c r="N60" s="98" t="s">
        <v>100</v>
      </c>
      <c r="O60" s="99">
        <v>48</v>
      </c>
      <c r="P60" s="99" t="s">
        <v>101</v>
      </c>
      <c r="Q60" s="105">
        <v>70000</v>
      </c>
      <c r="R60" s="105">
        <v>92000</v>
      </c>
      <c r="S60" s="105">
        <v>92000</v>
      </c>
      <c r="T60" s="105">
        <v>92000</v>
      </c>
      <c r="U60" s="105">
        <f t="shared" si="2"/>
        <v>346000</v>
      </c>
      <c r="V60" s="106">
        <v>0</v>
      </c>
      <c r="W60" s="107"/>
      <c r="X60" s="108" t="s">
        <v>347</v>
      </c>
      <c r="Y60" s="109" t="s">
        <v>46</v>
      </c>
      <c r="Z60" s="110"/>
      <c r="AA60" s="111"/>
    </row>
    <row r="61" spans="1:27" s="16" customFormat="1" ht="76.5" x14ac:dyDescent="0.2">
      <c r="A61" s="51" t="s">
        <v>490</v>
      </c>
      <c r="B61" s="51" t="s">
        <v>47</v>
      </c>
      <c r="C61" s="33">
        <v>2025</v>
      </c>
      <c r="D61" s="33">
        <v>2025</v>
      </c>
      <c r="E61" s="17"/>
      <c r="F61" s="51" t="s">
        <v>95</v>
      </c>
      <c r="G61" s="17"/>
      <c r="H61" s="51" t="s">
        <v>95</v>
      </c>
      <c r="I61" s="51" t="s">
        <v>51</v>
      </c>
      <c r="J61" s="51" t="s">
        <v>96</v>
      </c>
      <c r="K61" s="35" t="s">
        <v>108</v>
      </c>
      <c r="L61" s="36" t="s">
        <v>290</v>
      </c>
      <c r="M61" s="51">
        <v>1</v>
      </c>
      <c r="N61" s="51" t="s">
        <v>100</v>
      </c>
      <c r="O61" s="37">
        <v>36</v>
      </c>
      <c r="P61" s="38" t="s">
        <v>101</v>
      </c>
      <c r="Q61" s="52">
        <v>160000</v>
      </c>
      <c r="R61" s="52">
        <v>160000</v>
      </c>
      <c r="S61" s="52">
        <v>160000</v>
      </c>
      <c r="T61" s="52">
        <v>0</v>
      </c>
      <c r="U61" s="52">
        <v>480000</v>
      </c>
      <c r="V61" s="40">
        <v>0</v>
      </c>
      <c r="X61" s="43" t="s">
        <v>102</v>
      </c>
      <c r="Y61" s="43" t="s">
        <v>103</v>
      </c>
      <c r="Z61" s="21"/>
      <c r="AA61" s="70"/>
    </row>
    <row r="62" spans="1:27" s="16" customFormat="1" ht="76.5" x14ac:dyDescent="0.2">
      <c r="A62" s="51" t="s">
        <v>449</v>
      </c>
      <c r="B62" s="51" t="s">
        <v>47</v>
      </c>
      <c r="C62" s="42">
        <v>2025</v>
      </c>
      <c r="D62" s="42">
        <v>2025</v>
      </c>
      <c r="E62" s="17"/>
      <c r="F62" s="42" t="s">
        <v>95</v>
      </c>
      <c r="G62" s="63"/>
      <c r="H62" s="51" t="s">
        <v>95</v>
      </c>
      <c r="I62" s="42" t="s">
        <v>51</v>
      </c>
      <c r="J62" s="51" t="s">
        <v>241</v>
      </c>
      <c r="K62" s="35" t="s">
        <v>259</v>
      </c>
      <c r="L62" s="17" t="s">
        <v>260</v>
      </c>
      <c r="M62" s="42" t="s">
        <v>99</v>
      </c>
      <c r="N62" s="51" t="s">
        <v>100</v>
      </c>
      <c r="O62" s="35">
        <v>36</v>
      </c>
      <c r="P62" s="42" t="s">
        <v>101</v>
      </c>
      <c r="Q62" s="52">
        <v>50000</v>
      </c>
      <c r="R62" s="52">
        <f>50000</f>
        <v>50000</v>
      </c>
      <c r="S62" s="52">
        <f>Q62</f>
        <v>50000</v>
      </c>
      <c r="T62" s="52">
        <v>0</v>
      </c>
      <c r="U62" s="52">
        <f>SUM(Q62:T62)</f>
        <v>150000</v>
      </c>
      <c r="V62" s="40">
        <v>0</v>
      </c>
      <c r="X62" s="66" t="s">
        <v>347</v>
      </c>
      <c r="Y62" s="62" t="s">
        <v>46</v>
      </c>
      <c r="Z62" s="21"/>
      <c r="AA62" s="70"/>
    </row>
    <row r="63" spans="1:27" s="16" customFormat="1" x14ac:dyDescent="0.2">
      <c r="A63" s="51" t="s">
        <v>450</v>
      </c>
      <c r="B63" s="51" t="s">
        <v>47</v>
      </c>
      <c r="C63" s="33">
        <v>2025</v>
      </c>
      <c r="D63" s="33">
        <v>2025</v>
      </c>
      <c r="E63" s="17"/>
      <c r="F63" s="51" t="s">
        <v>95</v>
      </c>
      <c r="G63" s="17"/>
      <c r="H63" s="51" t="s">
        <v>95</v>
      </c>
      <c r="I63" s="51" t="s">
        <v>51</v>
      </c>
      <c r="J63" s="51" t="s">
        <v>96</v>
      </c>
      <c r="K63" s="35" t="s">
        <v>285</v>
      </c>
      <c r="L63" s="17" t="s">
        <v>286</v>
      </c>
      <c r="M63" s="51">
        <v>1</v>
      </c>
      <c r="N63" s="51" t="s">
        <v>100</v>
      </c>
      <c r="O63" s="37">
        <v>36</v>
      </c>
      <c r="P63" s="38" t="s">
        <v>101</v>
      </c>
      <c r="Q63" s="52">
        <v>16000000</v>
      </c>
      <c r="R63" s="52">
        <v>24000000</v>
      </c>
      <c r="S63" s="52">
        <v>24000000</v>
      </c>
      <c r="T63" s="52">
        <v>0</v>
      </c>
      <c r="U63" s="52">
        <v>64000000</v>
      </c>
      <c r="V63" s="40">
        <v>0</v>
      </c>
      <c r="X63" s="43" t="s">
        <v>102</v>
      </c>
      <c r="Y63" s="43" t="s">
        <v>103</v>
      </c>
      <c r="Z63" s="21"/>
      <c r="AA63" s="70"/>
    </row>
    <row r="64" spans="1:27" s="16" customFormat="1" ht="70.150000000000006" customHeight="1" x14ac:dyDescent="0.2">
      <c r="A64" s="51" t="s">
        <v>451</v>
      </c>
      <c r="B64" s="51" t="s">
        <v>47</v>
      </c>
      <c r="C64" s="33">
        <v>2025</v>
      </c>
      <c r="D64" s="33">
        <v>2025</v>
      </c>
      <c r="E64" s="17"/>
      <c r="F64" s="51" t="s">
        <v>95</v>
      </c>
      <c r="G64" s="17"/>
      <c r="H64" s="51" t="s">
        <v>95</v>
      </c>
      <c r="I64" s="51" t="s">
        <v>51</v>
      </c>
      <c r="J64" s="51" t="s">
        <v>96</v>
      </c>
      <c r="K64" s="35" t="s">
        <v>127</v>
      </c>
      <c r="L64" s="36" t="s">
        <v>287</v>
      </c>
      <c r="M64" s="51">
        <v>1</v>
      </c>
      <c r="N64" s="51" t="s">
        <v>100</v>
      </c>
      <c r="O64" s="37">
        <v>12</v>
      </c>
      <c r="P64" s="38" t="s">
        <v>101</v>
      </c>
      <c r="Q64" s="52">
        <v>323650</v>
      </c>
      <c r="R64" s="52">
        <v>0</v>
      </c>
      <c r="S64" s="52">
        <v>0</v>
      </c>
      <c r="T64" s="52">
        <v>0</v>
      </c>
      <c r="U64" s="52">
        <v>323650</v>
      </c>
      <c r="V64" s="40">
        <v>0</v>
      </c>
      <c r="X64" s="43" t="s">
        <v>102</v>
      </c>
      <c r="Y64" s="43" t="s">
        <v>103</v>
      </c>
      <c r="Z64" s="21"/>
      <c r="AA64" s="70"/>
    </row>
    <row r="65" spans="1:27" s="16" customFormat="1" ht="179.45" customHeight="1" x14ac:dyDescent="0.2">
      <c r="A65" s="51" t="s">
        <v>452</v>
      </c>
      <c r="B65" s="51" t="s">
        <v>47</v>
      </c>
      <c r="C65" s="33">
        <v>2025</v>
      </c>
      <c r="D65" s="33">
        <v>2025</v>
      </c>
      <c r="E65" s="17"/>
      <c r="F65" s="51" t="s">
        <v>95</v>
      </c>
      <c r="G65" s="17"/>
      <c r="H65" s="51" t="s">
        <v>95</v>
      </c>
      <c r="I65" s="51" t="s">
        <v>51</v>
      </c>
      <c r="J65" s="51" t="s">
        <v>96</v>
      </c>
      <c r="K65" s="35" t="s">
        <v>108</v>
      </c>
      <c r="L65" s="36" t="s">
        <v>288</v>
      </c>
      <c r="M65" s="51">
        <v>1</v>
      </c>
      <c r="N65" s="51" t="s">
        <v>100</v>
      </c>
      <c r="O65" s="37">
        <v>36</v>
      </c>
      <c r="P65" s="38" t="s">
        <v>101</v>
      </c>
      <c r="Q65" s="52">
        <v>130000</v>
      </c>
      <c r="R65" s="52">
        <v>130000</v>
      </c>
      <c r="S65" s="52">
        <v>130000</v>
      </c>
      <c r="T65" s="52">
        <v>0</v>
      </c>
      <c r="U65" s="52">
        <v>390000</v>
      </c>
      <c r="V65" s="40">
        <v>0</v>
      </c>
      <c r="X65" s="43" t="s">
        <v>102</v>
      </c>
      <c r="Y65" s="43" t="s">
        <v>103</v>
      </c>
      <c r="Z65" s="21"/>
      <c r="AA65" s="70"/>
    </row>
    <row r="66" spans="1:27" s="16" customFormat="1" ht="143.44999999999999" customHeight="1" x14ac:dyDescent="0.2">
      <c r="A66" s="51" t="s">
        <v>453</v>
      </c>
      <c r="B66" s="51" t="s">
        <v>47</v>
      </c>
      <c r="C66" s="33">
        <v>2025</v>
      </c>
      <c r="D66" s="33">
        <v>2025</v>
      </c>
      <c r="E66" s="17"/>
      <c r="F66" s="51" t="s">
        <v>95</v>
      </c>
      <c r="G66" s="17"/>
      <c r="H66" s="51" t="s">
        <v>95</v>
      </c>
      <c r="I66" s="51" t="s">
        <v>51</v>
      </c>
      <c r="J66" s="51" t="s">
        <v>96</v>
      </c>
      <c r="K66" s="35" t="s">
        <v>150</v>
      </c>
      <c r="L66" s="36" t="s">
        <v>289</v>
      </c>
      <c r="M66" s="51">
        <v>1</v>
      </c>
      <c r="N66" s="51" t="s">
        <v>100</v>
      </c>
      <c r="O66" s="37">
        <v>36</v>
      </c>
      <c r="P66" s="38" t="s">
        <v>101</v>
      </c>
      <c r="Q66" s="52">
        <v>255000</v>
      </c>
      <c r="R66" s="52">
        <v>255000</v>
      </c>
      <c r="S66" s="52">
        <v>255000</v>
      </c>
      <c r="T66" s="52">
        <v>0</v>
      </c>
      <c r="U66" s="52">
        <v>765000</v>
      </c>
      <c r="V66" s="40">
        <v>0</v>
      </c>
      <c r="X66" s="43" t="s">
        <v>102</v>
      </c>
      <c r="Y66" s="43" t="s">
        <v>103</v>
      </c>
      <c r="Z66" s="21"/>
      <c r="AA66" s="70"/>
    </row>
    <row r="67" spans="1:27" s="16" customFormat="1" ht="99" customHeight="1" x14ac:dyDescent="0.2">
      <c r="A67" s="51" t="s">
        <v>454</v>
      </c>
      <c r="B67" s="51" t="s">
        <v>47</v>
      </c>
      <c r="C67" s="33">
        <v>2025</v>
      </c>
      <c r="D67" s="33">
        <v>2025</v>
      </c>
      <c r="E67" s="17"/>
      <c r="F67" s="51" t="s">
        <v>95</v>
      </c>
      <c r="G67" s="17"/>
      <c r="H67" s="51" t="s">
        <v>95</v>
      </c>
      <c r="I67" s="51" t="s">
        <v>51</v>
      </c>
      <c r="J67" s="51" t="s">
        <v>96</v>
      </c>
      <c r="K67" s="35" t="s">
        <v>115</v>
      </c>
      <c r="L67" s="36" t="s">
        <v>291</v>
      </c>
      <c r="M67" s="51">
        <v>1</v>
      </c>
      <c r="N67" s="51" t="s">
        <v>100</v>
      </c>
      <c r="O67" s="37">
        <v>36</v>
      </c>
      <c r="P67" s="38" t="s">
        <v>101</v>
      </c>
      <c r="Q67" s="52">
        <v>140000</v>
      </c>
      <c r="R67" s="52">
        <v>140000</v>
      </c>
      <c r="S67" s="52">
        <v>140000</v>
      </c>
      <c r="T67" s="52">
        <v>0</v>
      </c>
      <c r="U67" s="52">
        <v>420000</v>
      </c>
      <c r="V67" s="40">
        <v>0</v>
      </c>
      <c r="X67" s="43" t="s">
        <v>102</v>
      </c>
      <c r="Y67" s="43" t="s">
        <v>103</v>
      </c>
      <c r="Z67" s="21"/>
      <c r="AA67" s="70"/>
    </row>
    <row r="68" spans="1:27" s="16" customFormat="1" ht="77.45" customHeight="1" x14ac:dyDescent="0.2">
      <c r="A68" s="51" t="s">
        <v>455</v>
      </c>
      <c r="B68" s="51" t="s">
        <v>47</v>
      </c>
      <c r="C68" s="33">
        <v>2025</v>
      </c>
      <c r="D68" s="33">
        <v>2025</v>
      </c>
      <c r="E68" s="17"/>
      <c r="F68" s="51" t="s">
        <v>95</v>
      </c>
      <c r="G68" s="17"/>
      <c r="H68" s="51" t="s">
        <v>95</v>
      </c>
      <c r="I68" s="51" t="s">
        <v>51</v>
      </c>
      <c r="J68" s="51" t="s">
        <v>96</v>
      </c>
      <c r="K68" s="35" t="s">
        <v>115</v>
      </c>
      <c r="L68" s="34" t="s">
        <v>292</v>
      </c>
      <c r="M68" s="51">
        <v>1</v>
      </c>
      <c r="N68" s="51" t="s">
        <v>100</v>
      </c>
      <c r="O68" s="37">
        <v>36</v>
      </c>
      <c r="P68" s="38" t="s">
        <v>101</v>
      </c>
      <c r="Q68" s="52">
        <v>100000</v>
      </c>
      <c r="R68" s="52">
        <v>100000</v>
      </c>
      <c r="S68" s="52">
        <v>100000</v>
      </c>
      <c r="T68" s="52">
        <v>0</v>
      </c>
      <c r="U68" s="52">
        <v>300000</v>
      </c>
      <c r="V68" s="40">
        <v>0</v>
      </c>
      <c r="X68" s="43" t="s">
        <v>102</v>
      </c>
      <c r="Y68" s="43" t="s">
        <v>103</v>
      </c>
      <c r="Z68" s="21"/>
      <c r="AA68" s="70"/>
    </row>
    <row r="69" spans="1:27" s="16" customFormat="1" x14ac:dyDescent="0.2">
      <c r="A69" s="51" t="s">
        <v>456</v>
      </c>
      <c r="B69" s="51" t="s">
        <v>47</v>
      </c>
      <c r="C69" s="33">
        <v>2025</v>
      </c>
      <c r="D69" s="33">
        <v>2025</v>
      </c>
      <c r="E69" s="17"/>
      <c r="F69" s="51" t="s">
        <v>95</v>
      </c>
      <c r="G69" s="17"/>
      <c r="H69" s="51" t="s">
        <v>95</v>
      </c>
      <c r="I69" s="51" t="s">
        <v>51</v>
      </c>
      <c r="J69" s="51" t="s">
        <v>96</v>
      </c>
      <c r="K69" s="35" t="s">
        <v>115</v>
      </c>
      <c r="L69" s="36" t="s">
        <v>293</v>
      </c>
      <c r="M69" s="51">
        <v>1</v>
      </c>
      <c r="N69" s="51" t="s">
        <v>100</v>
      </c>
      <c r="O69" s="37">
        <v>36</v>
      </c>
      <c r="P69" s="38" t="s">
        <v>101</v>
      </c>
      <c r="Q69" s="52">
        <v>140000</v>
      </c>
      <c r="R69" s="52">
        <v>140000</v>
      </c>
      <c r="S69" s="52">
        <v>140000</v>
      </c>
      <c r="T69" s="52">
        <v>0</v>
      </c>
      <c r="U69" s="52">
        <v>420000</v>
      </c>
      <c r="V69" s="40">
        <v>0</v>
      </c>
      <c r="X69" s="43" t="s">
        <v>102</v>
      </c>
      <c r="Y69" s="43" t="s">
        <v>103</v>
      </c>
      <c r="Z69" s="21"/>
      <c r="AA69" s="70"/>
    </row>
    <row r="70" spans="1:27" s="16" customFormat="1" ht="25.5" x14ac:dyDescent="0.2">
      <c r="A70" s="51" t="s">
        <v>457</v>
      </c>
      <c r="B70" s="51" t="s">
        <v>47</v>
      </c>
      <c r="C70" s="33">
        <v>2025</v>
      </c>
      <c r="D70" s="33">
        <v>2025</v>
      </c>
      <c r="E70" s="17"/>
      <c r="F70" s="51" t="s">
        <v>95</v>
      </c>
      <c r="G70" s="17"/>
      <c r="H70" s="51" t="s">
        <v>95</v>
      </c>
      <c r="I70" s="51" t="s">
        <v>51</v>
      </c>
      <c r="J70" s="51" t="s">
        <v>96</v>
      </c>
      <c r="K70" s="35" t="s">
        <v>115</v>
      </c>
      <c r="L70" s="36" t="s">
        <v>294</v>
      </c>
      <c r="M70" s="51">
        <v>1</v>
      </c>
      <c r="N70" s="51" t="s">
        <v>100</v>
      </c>
      <c r="O70" s="37">
        <v>36</v>
      </c>
      <c r="P70" s="38" t="s">
        <v>101</v>
      </c>
      <c r="Q70" s="52">
        <v>98550</v>
      </c>
      <c r="R70" s="52">
        <v>98550</v>
      </c>
      <c r="S70" s="52">
        <v>98550</v>
      </c>
      <c r="T70" s="52">
        <v>0</v>
      </c>
      <c r="U70" s="52">
        <v>295650</v>
      </c>
      <c r="V70" s="40">
        <v>0</v>
      </c>
      <c r="X70" s="43" t="s">
        <v>102</v>
      </c>
      <c r="Y70" s="43" t="s">
        <v>103</v>
      </c>
      <c r="Z70" s="21"/>
      <c r="AA70" s="70"/>
    </row>
    <row r="71" spans="1:27" s="16" customFormat="1" ht="76.150000000000006" customHeight="1" x14ac:dyDescent="0.2">
      <c r="A71" s="51" t="s">
        <v>458</v>
      </c>
      <c r="B71" s="51" t="s">
        <v>47</v>
      </c>
      <c r="C71" s="33">
        <v>2025</v>
      </c>
      <c r="D71" s="33">
        <v>2025</v>
      </c>
      <c r="E71" s="17"/>
      <c r="F71" s="51" t="s">
        <v>95</v>
      </c>
      <c r="G71" s="17"/>
      <c r="H71" s="51" t="s">
        <v>95</v>
      </c>
      <c r="I71" s="51" t="s">
        <v>51</v>
      </c>
      <c r="J71" s="51" t="s">
        <v>96</v>
      </c>
      <c r="K71" s="35" t="s">
        <v>115</v>
      </c>
      <c r="L71" s="36" t="s">
        <v>295</v>
      </c>
      <c r="M71" s="51">
        <v>1</v>
      </c>
      <c r="N71" s="51" t="s">
        <v>100</v>
      </c>
      <c r="O71" s="37">
        <v>36</v>
      </c>
      <c r="P71" s="38" t="s">
        <v>101</v>
      </c>
      <c r="Q71" s="52">
        <v>660000</v>
      </c>
      <c r="R71" s="52">
        <v>660000</v>
      </c>
      <c r="S71" s="52">
        <v>660000</v>
      </c>
      <c r="T71" s="52">
        <v>0</v>
      </c>
      <c r="U71" s="52">
        <v>1980000</v>
      </c>
      <c r="V71" s="40">
        <v>0</v>
      </c>
      <c r="X71" s="43" t="s">
        <v>102</v>
      </c>
      <c r="Y71" s="43" t="s">
        <v>103</v>
      </c>
      <c r="Z71" s="21"/>
      <c r="AA71" s="70"/>
    </row>
    <row r="72" spans="1:27" s="16" customFormat="1" ht="51" x14ac:dyDescent="0.2">
      <c r="A72" s="51" t="s">
        <v>459</v>
      </c>
      <c r="B72" s="51" t="s">
        <v>47</v>
      </c>
      <c r="C72" s="33">
        <v>2025</v>
      </c>
      <c r="D72" s="33">
        <v>2025</v>
      </c>
      <c r="E72" s="17"/>
      <c r="F72" s="51" t="s">
        <v>95</v>
      </c>
      <c r="G72" s="17"/>
      <c r="H72" s="51" t="s">
        <v>95</v>
      </c>
      <c r="I72" s="51" t="s">
        <v>51</v>
      </c>
      <c r="J72" s="51" t="s">
        <v>96</v>
      </c>
      <c r="K72" s="35" t="s">
        <v>115</v>
      </c>
      <c r="L72" s="36" t="s">
        <v>296</v>
      </c>
      <c r="M72" s="51">
        <v>1</v>
      </c>
      <c r="N72" s="51" t="s">
        <v>100</v>
      </c>
      <c r="O72" s="37">
        <v>36</v>
      </c>
      <c r="P72" s="38" t="s">
        <v>101</v>
      </c>
      <c r="Q72" s="52">
        <v>285000</v>
      </c>
      <c r="R72" s="52">
        <v>285000</v>
      </c>
      <c r="S72" s="52">
        <v>285000</v>
      </c>
      <c r="T72" s="52">
        <v>0</v>
      </c>
      <c r="U72" s="52">
        <v>855000</v>
      </c>
      <c r="V72" s="40">
        <v>0</v>
      </c>
      <c r="X72" s="43" t="s">
        <v>102</v>
      </c>
      <c r="Y72" s="43" t="s">
        <v>103</v>
      </c>
      <c r="Z72" s="21"/>
      <c r="AA72" s="70"/>
    </row>
    <row r="73" spans="1:27" s="16" customFormat="1" ht="38.25" x14ac:dyDescent="0.2">
      <c r="A73" s="51" t="s">
        <v>460</v>
      </c>
      <c r="B73" s="51" t="s">
        <v>47</v>
      </c>
      <c r="C73" s="33">
        <v>2025</v>
      </c>
      <c r="D73" s="33">
        <v>2025</v>
      </c>
      <c r="E73" s="17"/>
      <c r="F73" s="51" t="s">
        <v>95</v>
      </c>
      <c r="G73" s="17"/>
      <c r="H73" s="51" t="s">
        <v>95</v>
      </c>
      <c r="I73" s="51" t="s">
        <v>51</v>
      </c>
      <c r="J73" s="51" t="s">
        <v>96</v>
      </c>
      <c r="K73" s="35" t="s">
        <v>127</v>
      </c>
      <c r="L73" s="36" t="s">
        <v>297</v>
      </c>
      <c r="M73" s="51">
        <v>1</v>
      </c>
      <c r="N73" s="51" t="s">
        <v>100</v>
      </c>
      <c r="O73" s="37">
        <v>60</v>
      </c>
      <c r="P73" s="38" t="s">
        <v>101</v>
      </c>
      <c r="Q73" s="52">
        <v>402500</v>
      </c>
      <c r="R73" s="52">
        <v>402500</v>
      </c>
      <c r="S73" s="52">
        <v>402500</v>
      </c>
      <c r="T73" s="52">
        <v>805000</v>
      </c>
      <c r="U73" s="52">
        <v>2012500</v>
      </c>
      <c r="V73" s="40">
        <v>0</v>
      </c>
      <c r="X73" s="43" t="s">
        <v>102</v>
      </c>
      <c r="Y73" s="43" t="s">
        <v>103</v>
      </c>
      <c r="Z73" s="21"/>
      <c r="AA73" s="70"/>
    </row>
    <row r="74" spans="1:27" s="16" customFormat="1" ht="51" x14ac:dyDescent="0.2">
      <c r="A74" s="51" t="s">
        <v>461</v>
      </c>
      <c r="B74" s="51" t="s">
        <v>47</v>
      </c>
      <c r="C74" s="50">
        <v>2025</v>
      </c>
      <c r="D74" s="50">
        <v>2025</v>
      </c>
      <c r="E74" s="17"/>
      <c r="F74" s="51" t="s">
        <v>95</v>
      </c>
      <c r="G74" s="51"/>
      <c r="H74" s="51" t="s">
        <v>95</v>
      </c>
      <c r="I74" s="51" t="s">
        <v>51</v>
      </c>
      <c r="J74" s="51" t="s">
        <v>96</v>
      </c>
      <c r="K74" s="35" t="s">
        <v>105</v>
      </c>
      <c r="L74" s="34" t="s">
        <v>331</v>
      </c>
      <c r="M74" s="51" t="s">
        <v>99</v>
      </c>
      <c r="N74" s="51" t="s">
        <v>100</v>
      </c>
      <c r="O74" s="37">
        <v>0</v>
      </c>
      <c r="P74" s="38" t="s">
        <v>95</v>
      </c>
      <c r="Q74" s="52">
        <v>150000</v>
      </c>
      <c r="R74" s="52">
        <v>0</v>
      </c>
      <c r="S74" s="52">
        <v>0</v>
      </c>
      <c r="T74" s="52">
        <v>0</v>
      </c>
      <c r="U74" s="52">
        <v>150000</v>
      </c>
      <c r="X74" s="66" t="s">
        <v>347</v>
      </c>
      <c r="Y74" s="62" t="s">
        <v>46</v>
      </c>
      <c r="Z74" s="21"/>
      <c r="AA74" s="70"/>
    </row>
    <row r="75" spans="1:27" s="16" customFormat="1" ht="140.25" x14ac:dyDescent="0.2">
      <c r="A75" s="51" t="s">
        <v>462</v>
      </c>
      <c r="B75" s="51" t="s">
        <v>47</v>
      </c>
      <c r="C75" s="50">
        <v>2025</v>
      </c>
      <c r="D75" s="50">
        <v>2025</v>
      </c>
      <c r="E75" s="17"/>
      <c r="F75" s="51" t="s">
        <v>95</v>
      </c>
      <c r="G75" s="51"/>
      <c r="H75" s="51" t="s">
        <v>95</v>
      </c>
      <c r="I75" s="51" t="s">
        <v>51</v>
      </c>
      <c r="J75" s="51" t="s">
        <v>96</v>
      </c>
      <c r="K75" s="35" t="s">
        <v>105</v>
      </c>
      <c r="L75" s="34" t="s">
        <v>332</v>
      </c>
      <c r="M75" s="51" t="s">
        <v>99</v>
      </c>
      <c r="N75" s="51" t="s">
        <v>100</v>
      </c>
      <c r="O75" s="37">
        <v>0</v>
      </c>
      <c r="P75" s="38"/>
      <c r="Q75" s="52">
        <v>761000</v>
      </c>
      <c r="R75" s="52">
        <v>0</v>
      </c>
      <c r="S75" s="52">
        <v>0</v>
      </c>
      <c r="T75" s="52">
        <v>0</v>
      </c>
      <c r="U75" s="52">
        <v>761000</v>
      </c>
      <c r="X75" s="66" t="s">
        <v>347</v>
      </c>
      <c r="Y75" s="62" t="s">
        <v>46</v>
      </c>
      <c r="Z75" s="21"/>
      <c r="AA75" s="70"/>
    </row>
    <row r="76" spans="1:27" s="16" customFormat="1" ht="81" customHeight="1" x14ac:dyDescent="0.2">
      <c r="A76" s="51" t="s">
        <v>463</v>
      </c>
      <c r="B76" s="51" t="s">
        <v>47</v>
      </c>
      <c r="C76" s="50">
        <v>2025</v>
      </c>
      <c r="D76" s="50">
        <v>2025</v>
      </c>
      <c r="E76" s="17"/>
      <c r="F76" s="51" t="s">
        <v>95</v>
      </c>
      <c r="G76" s="51"/>
      <c r="H76" s="51" t="s">
        <v>95</v>
      </c>
      <c r="I76" s="51" t="s">
        <v>51</v>
      </c>
      <c r="J76" s="51" t="s">
        <v>96</v>
      </c>
      <c r="K76" s="35" t="s">
        <v>105</v>
      </c>
      <c r="L76" s="34" t="s">
        <v>333</v>
      </c>
      <c r="M76" s="51" t="s">
        <v>99</v>
      </c>
      <c r="N76" s="51" t="s">
        <v>100</v>
      </c>
      <c r="O76" s="37">
        <v>0</v>
      </c>
      <c r="P76" s="38"/>
      <c r="Q76" s="52">
        <v>140000</v>
      </c>
      <c r="R76" s="52">
        <v>0</v>
      </c>
      <c r="S76" s="52">
        <v>0</v>
      </c>
      <c r="T76" s="52">
        <v>0</v>
      </c>
      <c r="U76" s="52">
        <v>140000</v>
      </c>
      <c r="X76" s="66" t="s">
        <v>347</v>
      </c>
      <c r="Y76" s="62" t="s">
        <v>46</v>
      </c>
      <c r="Z76" s="21"/>
      <c r="AA76" s="70"/>
    </row>
    <row r="77" spans="1:27" s="16" customFormat="1" ht="85.9" customHeight="1" x14ac:dyDescent="0.2">
      <c r="A77" s="51" t="s">
        <v>464</v>
      </c>
      <c r="B77" s="51" t="s">
        <v>47</v>
      </c>
      <c r="C77" s="50">
        <v>2025</v>
      </c>
      <c r="D77" s="50">
        <v>2025</v>
      </c>
      <c r="E77" s="17"/>
      <c r="F77" s="51" t="s">
        <v>95</v>
      </c>
      <c r="G77" s="51"/>
      <c r="H77" s="51" t="s">
        <v>95</v>
      </c>
      <c r="I77" s="51" t="s">
        <v>51</v>
      </c>
      <c r="J77" s="51" t="s">
        <v>96</v>
      </c>
      <c r="K77" s="35" t="s">
        <v>105</v>
      </c>
      <c r="L77" s="34" t="s">
        <v>334</v>
      </c>
      <c r="M77" s="51" t="s">
        <v>99</v>
      </c>
      <c r="N77" s="51" t="s">
        <v>100</v>
      </c>
      <c r="O77" s="37">
        <v>0</v>
      </c>
      <c r="P77" s="38"/>
      <c r="Q77" s="52">
        <v>250000</v>
      </c>
      <c r="R77" s="52">
        <v>0</v>
      </c>
      <c r="S77" s="52">
        <v>0</v>
      </c>
      <c r="T77" s="52">
        <v>0</v>
      </c>
      <c r="U77" s="52">
        <v>250000</v>
      </c>
      <c r="X77" s="66" t="s">
        <v>347</v>
      </c>
      <c r="Y77" s="62" t="s">
        <v>46</v>
      </c>
      <c r="Z77" s="21"/>
      <c r="AA77" s="70"/>
    </row>
    <row r="78" spans="1:27" s="16" customFormat="1" ht="38.25" x14ac:dyDescent="0.2">
      <c r="A78" s="51" t="s">
        <v>465</v>
      </c>
      <c r="B78" s="51" t="s">
        <v>47</v>
      </c>
      <c r="C78" s="50">
        <v>2025</v>
      </c>
      <c r="D78" s="50">
        <v>2025</v>
      </c>
      <c r="E78" s="17"/>
      <c r="F78" s="51" t="s">
        <v>95</v>
      </c>
      <c r="G78" s="51"/>
      <c r="H78" s="51" t="s">
        <v>95</v>
      </c>
      <c r="I78" s="51" t="s">
        <v>51</v>
      </c>
      <c r="J78" s="51" t="s">
        <v>96</v>
      </c>
      <c r="K78" s="35" t="s">
        <v>105</v>
      </c>
      <c r="L78" s="34" t="s">
        <v>335</v>
      </c>
      <c r="M78" s="51" t="s">
        <v>99</v>
      </c>
      <c r="N78" s="51" t="s">
        <v>100</v>
      </c>
      <c r="O78" s="37">
        <v>0</v>
      </c>
      <c r="P78" s="38"/>
      <c r="Q78" s="52">
        <v>160000</v>
      </c>
      <c r="R78" s="52">
        <v>0</v>
      </c>
      <c r="S78" s="52">
        <v>0</v>
      </c>
      <c r="T78" s="52">
        <v>0</v>
      </c>
      <c r="U78" s="52">
        <v>160000</v>
      </c>
      <c r="X78" s="66" t="s">
        <v>347</v>
      </c>
      <c r="Y78" s="62" t="s">
        <v>46</v>
      </c>
      <c r="Z78" s="21"/>
      <c r="AA78" s="70"/>
    </row>
    <row r="79" spans="1:27" s="16" customFormat="1" ht="70.150000000000006" customHeight="1" x14ac:dyDescent="0.2">
      <c r="A79" s="51" t="s">
        <v>466</v>
      </c>
      <c r="B79" s="51" t="s">
        <v>47</v>
      </c>
      <c r="C79" s="50">
        <v>2025</v>
      </c>
      <c r="D79" s="50">
        <v>2025</v>
      </c>
      <c r="E79" s="17"/>
      <c r="F79" s="51" t="s">
        <v>95</v>
      </c>
      <c r="G79" s="51"/>
      <c r="H79" s="51" t="s">
        <v>95</v>
      </c>
      <c r="I79" s="51" t="s">
        <v>51</v>
      </c>
      <c r="J79" s="51" t="s">
        <v>96</v>
      </c>
      <c r="K79" s="35" t="s">
        <v>105</v>
      </c>
      <c r="L79" s="81" t="s">
        <v>336</v>
      </c>
      <c r="M79" s="51" t="s">
        <v>99</v>
      </c>
      <c r="N79" s="51" t="s">
        <v>100</v>
      </c>
      <c r="O79" s="37">
        <v>0</v>
      </c>
      <c r="P79" s="38"/>
      <c r="Q79" s="52">
        <v>240000</v>
      </c>
      <c r="R79" s="52">
        <v>0</v>
      </c>
      <c r="S79" s="52">
        <v>0</v>
      </c>
      <c r="T79" s="52">
        <v>0</v>
      </c>
      <c r="U79" s="52">
        <v>240000</v>
      </c>
      <c r="X79" s="66" t="s">
        <v>347</v>
      </c>
      <c r="Y79" s="62" t="s">
        <v>46</v>
      </c>
      <c r="Z79" s="21"/>
      <c r="AA79" s="70"/>
    </row>
    <row r="80" spans="1:27" s="16" customFormat="1" ht="38.25" x14ac:dyDescent="0.2">
      <c r="A80" s="51" t="s">
        <v>491</v>
      </c>
      <c r="B80" s="51" t="s">
        <v>47</v>
      </c>
      <c r="C80" s="50">
        <v>2025</v>
      </c>
      <c r="D80" s="50">
        <v>2025</v>
      </c>
      <c r="E80" s="17"/>
      <c r="F80" s="51" t="s">
        <v>95</v>
      </c>
      <c r="G80" s="51"/>
      <c r="H80" s="51" t="s">
        <v>95</v>
      </c>
      <c r="I80" s="51" t="s">
        <v>51</v>
      </c>
      <c r="J80" s="51" t="s">
        <v>96</v>
      </c>
      <c r="K80" s="35" t="s">
        <v>105</v>
      </c>
      <c r="L80" s="81" t="s">
        <v>337</v>
      </c>
      <c r="M80" s="51" t="s">
        <v>99</v>
      </c>
      <c r="N80" s="51" t="s">
        <v>100</v>
      </c>
      <c r="O80" s="37">
        <v>0</v>
      </c>
      <c r="P80" s="38"/>
      <c r="Q80" s="52">
        <v>540000</v>
      </c>
      <c r="R80" s="52">
        <v>0</v>
      </c>
      <c r="S80" s="52">
        <v>0</v>
      </c>
      <c r="T80" s="52">
        <v>0</v>
      </c>
      <c r="U80" s="52">
        <v>540000</v>
      </c>
      <c r="X80" s="66" t="s">
        <v>347</v>
      </c>
      <c r="Y80" s="62" t="s">
        <v>46</v>
      </c>
      <c r="Z80" s="21"/>
      <c r="AA80" s="70"/>
    </row>
    <row r="81" spans="1:27" s="16" customFormat="1" ht="38.25" x14ac:dyDescent="0.2">
      <c r="A81" s="51" t="s">
        <v>492</v>
      </c>
      <c r="B81" s="51" t="s">
        <v>47</v>
      </c>
      <c r="C81" s="16">
        <v>2025</v>
      </c>
      <c r="D81" s="16">
        <v>2025</v>
      </c>
      <c r="E81" s="82" t="s">
        <v>339</v>
      </c>
      <c r="F81" s="51" t="s">
        <v>95</v>
      </c>
      <c r="H81" s="51" t="s">
        <v>95</v>
      </c>
      <c r="I81" s="51" t="s">
        <v>51</v>
      </c>
      <c r="J81" s="51" t="s">
        <v>96</v>
      </c>
      <c r="K81" s="35" t="s">
        <v>340</v>
      </c>
      <c r="L81" s="83" t="s">
        <v>341</v>
      </c>
      <c r="M81" s="51">
        <v>1</v>
      </c>
      <c r="N81" s="51" t="s">
        <v>338</v>
      </c>
      <c r="O81" s="84"/>
      <c r="P81" s="85" t="s">
        <v>95</v>
      </c>
      <c r="Q81" s="86">
        <v>150000</v>
      </c>
      <c r="R81" s="52">
        <v>0</v>
      </c>
      <c r="S81" s="52">
        <v>0</v>
      </c>
      <c r="T81" s="52">
        <v>0</v>
      </c>
      <c r="U81" s="58">
        <v>150000</v>
      </c>
      <c r="V81" s="40">
        <v>0</v>
      </c>
      <c r="X81" s="66" t="s">
        <v>347</v>
      </c>
      <c r="Y81" s="62" t="s">
        <v>46</v>
      </c>
      <c r="Z81" s="21"/>
      <c r="AA81" s="70"/>
    </row>
    <row r="82" spans="1:27" s="16" customFormat="1" ht="38.25" x14ac:dyDescent="0.2">
      <c r="A82" s="51" t="s">
        <v>493</v>
      </c>
      <c r="B82" s="51" t="s">
        <v>47</v>
      </c>
      <c r="C82" s="16">
        <v>2025</v>
      </c>
      <c r="D82" s="16">
        <v>2025</v>
      </c>
      <c r="E82" s="82" t="s">
        <v>339</v>
      </c>
      <c r="F82" s="51" t="s">
        <v>95</v>
      </c>
      <c r="H82" s="51" t="s">
        <v>95</v>
      </c>
      <c r="I82" s="51" t="s">
        <v>51</v>
      </c>
      <c r="J82" s="51" t="s">
        <v>96</v>
      </c>
      <c r="K82" s="35" t="s">
        <v>105</v>
      </c>
      <c r="L82" s="87" t="s">
        <v>342</v>
      </c>
      <c r="M82" s="51">
        <v>1</v>
      </c>
      <c r="N82" s="51" t="s">
        <v>338</v>
      </c>
      <c r="O82" s="84"/>
      <c r="P82" s="85" t="s">
        <v>95</v>
      </c>
      <c r="Q82" s="86">
        <v>200000</v>
      </c>
      <c r="R82" s="52">
        <v>0</v>
      </c>
      <c r="S82" s="52">
        <v>0</v>
      </c>
      <c r="T82" s="52">
        <v>0</v>
      </c>
      <c r="U82" s="58">
        <v>200000</v>
      </c>
      <c r="V82" s="40">
        <v>0</v>
      </c>
      <c r="X82" s="66" t="s">
        <v>347</v>
      </c>
      <c r="Y82" s="62" t="s">
        <v>46</v>
      </c>
      <c r="Z82" s="21"/>
      <c r="AA82" s="70"/>
    </row>
    <row r="83" spans="1:27" s="16" customFormat="1" ht="38.25" x14ac:dyDescent="0.2">
      <c r="A83" s="51" t="s">
        <v>494</v>
      </c>
      <c r="B83" s="51" t="s">
        <v>47</v>
      </c>
      <c r="C83" s="16">
        <v>2025</v>
      </c>
      <c r="D83" s="16">
        <v>2025</v>
      </c>
      <c r="E83" s="82" t="s">
        <v>339</v>
      </c>
      <c r="F83" s="51" t="s">
        <v>95</v>
      </c>
      <c r="H83" s="51" t="s">
        <v>95</v>
      </c>
      <c r="I83" s="51" t="s">
        <v>51</v>
      </c>
      <c r="J83" s="51" t="s">
        <v>96</v>
      </c>
      <c r="K83" s="35" t="s">
        <v>105</v>
      </c>
      <c r="L83" s="83" t="s">
        <v>343</v>
      </c>
      <c r="M83" s="51">
        <v>1</v>
      </c>
      <c r="N83" s="51" t="s">
        <v>338</v>
      </c>
      <c r="O83" s="84"/>
      <c r="P83" s="85" t="s">
        <v>95</v>
      </c>
      <c r="Q83" s="86">
        <v>240000</v>
      </c>
      <c r="R83" s="52">
        <v>0</v>
      </c>
      <c r="S83" s="52">
        <v>0</v>
      </c>
      <c r="T83" s="52">
        <v>0</v>
      </c>
      <c r="U83" s="58">
        <v>240000</v>
      </c>
      <c r="V83" s="40">
        <v>0</v>
      </c>
      <c r="X83" s="66" t="s">
        <v>347</v>
      </c>
      <c r="Y83" s="62" t="s">
        <v>46</v>
      </c>
      <c r="Z83" s="21"/>
      <c r="AA83" s="70"/>
    </row>
    <row r="84" spans="1:27" s="16" customFormat="1" ht="38.25" x14ac:dyDescent="0.2">
      <c r="A84" s="51" t="s">
        <v>495</v>
      </c>
      <c r="B84" s="51" t="s">
        <v>47</v>
      </c>
      <c r="C84" s="16">
        <v>2025</v>
      </c>
      <c r="D84" s="16">
        <v>2025</v>
      </c>
      <c r="E84" s="82" t="s">
        <v>339</v>
      </c>
      <c r="F84" s="51" t="s">
        <v>95</v>
      </c>
      <c r="H84" s="51" t="s">
        <v>95</v>
      </c>
      <c r="I84" s="51" t="s">
        <v>51</v>
      </c>
      <c r="J84" s="51" t="s">
        <v>96</v>
      </c>
      <c r="K84" s="35" t="s">
        <v>344</v>
      </c>
      <c r="L84" s="83" t="s">
        <v>345</v>
      </c>
      <c r="M84" s="51">
        <v>1</v>
      </c>
      <c r="N84" s="51" t="s">
        <v>338</v>
      </c>
      <c r="O84" s="88"/>
      <c r="P84" s="85" t="s">
        <v>95</v>
      </c>
      <c r="Q84" s="86">
        <v>700000</v>
      </c>
      <c r="R84" s="52">
        <v>0</v>
      </c>
      <c r="S84" s="52">
        <v>0</v>
      </c>
      <c r="T84" s="52">
        <v>0</v>
      </c>
      <c r="U84" s="58">
        <v>550000</v>
      </c>
      <c r="V84" s="40">
        <v>0</v>
      </c>
      <c r="X84" s="66" t="s">
        <v>347</v>
      </c>
      <c r="Y84" s="62" t="s">
        <v>46</v>
      </c>
      <c r="Z84" s="21"/>
      <c r="AA84" s="70"/>
    </row>
    <row r="85" spans="1:27" s="16" customFormat="1" ht="25.5" x14ac:dyDescent="0.2">
      <c r="A85" s="51" t="s">
        <v>496</v>
      </c>
      <c r="B85" s="51" t="s">
        <v>47</v>
      </c>
      <c r="C85" s="33">
        <v>2025</v>
      </c>
      <c r="D85" s="33">
        <v>2025</v>
      </c>
      <c r="E85" s="34"/>
      <c r="F85" s="51" t="s">
        <v>95</v>
      </c>
      <c r="H85" s="51" t="s">
        <v>95</v>
      </c>
      <c r="I85" s="51" t="s">
        <v>51</v>
      </c>
      <c r="J85" s="51" t="s">
        <v>96</v>
      </c>
      <c r="K85" s="36" t="s">
        <v>157</v>
      </c>
      <c r="L85" s="59" t="s">
        <v>472</v>
      </c>
      <c r="M85" s="51" t="s">
        <v>99</v>
      </c>
      <c r="N85" s="51" t="s">
        <v>158</v>
      </c>
      <c r="O85" s="42">
        <v>12</v>
      </c>
      <c r="P85" s="77" t="s">
        <v>101</v>
      </c>
      <c r="Q85" s="52">
        <v>2467595.83</v>
      </c>
      <c r="R85" s="52">
        <v>704103.17</v>
      </c>
      <c r="S85" s="52">
        <v>0</v>
      </c>
      <c r="T85" s="52">
        <v>0</v>
      </c>
      <c r="U85" s="58">
        <v>3171699</v>
      </c>
      <c r="V85" s="40">
        <v>0</v>
      </c>
      <c r="X85" s="36" t="s">
        <v>159</v>
      </c>
      <c r="Y85" s="43" t="s">
        <v>160</v>
      </c>
      <c r="Z85" s="21"/>
      <c r="AA85" s="70"/>
    </row>
    <row r="86" spans="1:27" s="16" customFormat="1" ht="25.5" x14ac:dyDescent="0.2">
      <c r="A86" s="51" t="s">
        <v>497</v>
      </c>
      <c r="B86" s="51" t="s">
        <v>47</v>
      </c>
      <c r="C86" s="33">
        <v>2025</v>
      </c>
      <c r="D86" s="33">
        <v>2025</v>
      </c>
      <c r="E86" s="78"/>
      <c r="F86" s="51" t="s">
        <v>95</v>
      </c>
      <c r="H86" s="51" t="s">
        <v>95</v>
      </c>
      <c r="I86" s="51" t="s">
        <v>51</v>
      </c>
      <c r="J86" s="51" t="s">
        <v>96</v>
      </c>
      <c r="K86" s="35" t="s">
        <v>473</v>
      </c>
      <c r="L86" s="59" t="s">
        <v>474</v>
      </c>
      <c r="M86" s="51" t="s">
        <v>99</v>
      </c>
      <c r="N86" s="51" t="s">
        <v>158</v>
      </c>
      <c r="O86" s="42">
        <v>12</v>
      </c>
      <c r="P86" s="77" t="s">
        <v>101</v>
      </c>
      <c r="Q86" s="52">
        <v>223725</v>
      </c>
      <c r="R86" s="52">
        <v>4000</v>
      </c>
      <c r="S86" s="52">
        <v>0</v>
      </c>
      <c r="T86" s="52">
        <v>0</v>
      </c>
      <c r="U86" s="52">
        <v>227725</v>
      </c>
      <c r="V86" s="40">
        <v>0</v>
      </c>
      <c r="X86" s="79" t="s">
        <v>159</v>
      </c>
      <c r="Y86" s="79" t="s">
        <v>160</v>
      </c>
      <c r="Z86" s="21"/>
      <c r="AA86" s="70"/>
    </row>
    <row r="87" spans="1:27" ht="25.5" x14ac:dyDescent="0.2">
      <c r="A87" s="51" t="s">
        <v>503</v>
      </c>
      <c r="B87" s="51" t="s">
        <v>47</v>
      </c>
      <c r="C87" s="33">
        <v>2025</v>
      </c>
      <c r="D87" s="33">
        <v>2026</v>
      </c>
      <c r="E87" s="34"/>
      <c r="F87" s="51" t="s">
        <v>95</v>
      </c>
      <c r="H87" s="51" t="s">
        <v>95</v>
      </c>
      <c r="I87" s="51" t="s">
        <v>51</v>
      </c>
      <c r="J87" s="51" t="s">
        <v>96</v>
      </c>
      <c r="K87" s="42" t="s">
        <v>108</v>
      </c>
      <c r="L87" s="36" t="s">
        <v>419</v>
      </c>
      <c r="M87" s="51" t="s">
        <v>99</v>
      </c>
      <c r="N87" s="51" t="s">
        <v>100</v>
      </c>
      <c r="O87" s="37">
        <v>60</v>
      </c>
      <c r="P87" s="38" t="s">
        <v>101</v>
      </c>
      <c r="Q87" s="52">
        <v>50000</v>
      </c>
      <c r="R87" s="52">
        <v>50000</v>
      </c>
      <c r="S87" s="52">
        <v>50000</v>
      </c>
      <c r="T87" s="52">
        <v>100000</v>
      </c>
      <c r="U87" s="52">
        <f t="shared" ref="U87:U94" si="3">SUM(Q87:T87)</f>
        <v>250000</v>
      </c>
      <c r="V87" s="40">
        <v>0</v>
      </c>
      <c r="X87" s="43" t="s">
        <v>102</v>
      </c>
      <c r="Y87" s="43" t="s">
        <v>103</v>
      </c>
      <c r="AA87" s="70"/>
    </row>
    <row r="88" spans="1:27" ht="76.5" x14ac:dyDescent="0.2">
      <c r="A88" s="41" t="s">
        <v>504</v>
      </c>
      <c r="B88" s="51" t="s">
        <v>47</v>
      </c>
      <c r="C88" s="33">
        <v>2025</v>
      </c>
      <c r="D88" s="33">
        <v>2026</v>
      </c>
      <c r="E88" s="34"/>
      <c r="F88" s="51" t="s">
        <v>95</v>
      </c>
      <c r="H88" s="51" t="s">
        <v>95</v>
      </c>
      <c r="I88" s="51" t="s">
        <v>51</v>
      </c>
      <c r="J88" s="51" t="s">
        <v>96</v>
      </c>
      <c r="K88" s="35" t="s">
        <v>127</v>
      </c>
      <c r="L88" s="36" t="s">
        <v>176</v>
      </c>
      <c r="M88" s="51" t="s">
        <v>175</v>
      </c>
      <c r="N88" s="51" t="s">
        <v>100</v>
      </c>
      <c r="O88" s="37">
        <v>36</v>
      </c>
      <c r="P88" s="38" t="s">
        <v>101</v>
      </c>
      <c r="Q88" s="52">
        <v>2235604</v>
      </c>
      <c r="R88" s="52">
        <v>2235604</v>
      </c>
      <c r="S88" s="52">
        <v>2235604</v>
      </c>
      <c r="T88" s="52">
        <v>0</v>
      </c>
      <c r="U88" s="39">
        <f t="shared" si="3"/>
        <v>6706812</v>
      </c>
      <c r="V88" s="40">
        <v>0</v>
      </c>
      <c r="X88" s="43" t="s">
        <v>102</v>
      </c>
      <c r="Y88" s="43" t="s">
        <v>103</v>
      </c>
      <c r="AA88" s="70"/>
    </row>
    <row r="89" spans="1:27" ht="51" x14ac:dyDescent="0.2">
      <c r="A89" s="51" t="s">
        <v>505</v>
      </c>
      <c r="B89" s="51" t="s">
        <v>47</v>
      </c>
      <c r="C89" s="33">
        <v>2025</v>
      </c>
      <c r="D89" s="33">
        <v>2026</v>
      </c>
      <c r="E89" s="34"/>
      <c r="F89" s="51" t="s">
        <v>95</v>
      </c>
      <c r="H89" s="51" t="s">
        <v>95</v>
      </c>
      <c r="I89" s="51" t="s">
        <v>51</v>
      </c>
      <c r="J89" s="51" t="s">
        <v>96</v>
      </c>
      <c r="K89" s="42" t="s">
        <v>127</v>
      </c>
      <c r="L89" s="36" t="s">
        <v>420</v>
      </c>
      <c r="M89" s="51" t="s">
        <v>99</v>
      </c>
      <c r="N89" s="51" t="s">
        <v>100</v>
      </c>
      <c r="O89" s="37">
        <v>36</v>
      </c>
      <c r="P89" s="38" t="s">
        <v>101</v>
      </c>
      <c r="Q89" s="52">
        <v>199505</v>
      </c>
      <c r="R89" s="52">
        <v>199505</v>
      </c>
      <c r="S89" s="52">
        <v>199505</v>
      </c>
      <c r="T89" s="52">
        <v>0</v>
      </c>
      <c r="U89" s="52">
        <f t="shared" si="3"/>
        <v>598515</v>
      </c>
      <c r="V89" s="40">
        <v>0</v>
      </c>
      <c r="X89" s="43" t="s">
        <v>102</v>
      </c>
      <c r="Y89" s="43" t="s">
        <v>103</v>
      </c>
      <c r="AA89" s="70"/>
    </row>
    <row r="90" spans="1:27" ht="63.75" x14ac:dyDescent="0.2">
      <c r="A90" s="51" t="s">
        <v>506</v>
      </c>
      <c r="B90" s="51" t="s">
        <v>47</v>
      </c>
      <c r="C90" s="33">
        <v>2025</v>
      </c>
      <c r="D90" s="33">
        <v>2026</v>
      </c>
      <c r="E90" s="34"/>
      <c r="F90" s="51" t="s">
        <v>95</v>
      </c>
      <c r="H90" s="51" t="s">
        <v>95</v>
      </c>
      <c r="I90" s="51" t="s">
        <v>51</v>
      </c>
      <c r="J90" s="51" t="s">
        <v>96</v>
      </c>
      <c r="K90" s="42" t="s">
        <v>127</v>
      </c>
      <c r="L90" s="36" t="s">
        <v>421</v>
      </c>
      <c r="M90" s="51" t="s">
        <v>99</v>
      </c>
      <c r="N90" s="51" t="s">
        <v>100</v>
      </c>
      <c r="O90" s="37">
        <v>60</v>
      </c>
      <c r="P90" s="38" t="s">
        <v>101</v>
      </c>
      <c r="Q90" s="52">
        <v>55900</v>
      </c>
      <c r="R90" s="52">
        <v>55900</v>
      </c>
      <c r="S90" s="52">
        <v>55900</v>
      </c>
      <c r="T90" s="52">
        <v>111800</v>
      </c>
      <c r="U90" s="52">
        <f t="shared" si="3"/>
        <v>279500</v>
      </c>
      <c r="V90" s="40">
        <v>0</v>
      </c>
      <c r="X90" s="43" t="s">
        <v>102</v>
      </c>
      <c r="Y90" s="43" t="s">
        <v>103</v>
      </c>
      <c r="AA90" s="70"/>
    </row>
    <row r="91" spans="1:27" ht="76.5" x14ac:dyDescent="0.2">
      <c r="A91" s="51" t="s">
        <v>507</v>
      </c>
      <c r="B91" s="51" t="s">
        <v>47</v>
      </c>
      <c r="C91" s="33">
        <v>2025</v>
      </c>
      <c r="D91" s="33">
        <v>2026</v>
      </c>
      <c r="E91" s="34"/>
      <c r="F91" s="51" t="s">
        <v>95</v>
      </c>
      <c r="H91" s="51" t="s">
        <v>95</v>
      </c>
      <c r="I91" s="51" t="s">
        <v>51</v>
      </c>
      <c r="J91" s="51" t="s">
        <v>96</v>
      </c>
      <c r="K91" s="42" t="s">
        <v>127</v>
      </c>
      <c r="L91" s="36" t="s">
        <v>422</v>
      </c>
      <c r="M91" s="51" t="s">
        <v>99</v>
      </c>
      <c r="N91" s="51" t="s">
        <v>100</v>
      </c>
      <c r="O91" s="37">
        <v>48</v>
      </c>
      <c r="P91" s="38" t="s">
        <v>101</v>
      </c>
      <c r="Q91" s="52">
        <v>85270</v>
      </c>
      <c r="R91" s="52">
        <v>85270</v>
      </c>
      <c r="S91" s="52">
        <v>85270</v>
      </c>
      <c r="T91" s="52">
        <v>85270</v>
      </c>
      <c r="U91" s="52">
        <f t="shared" si="3"/>
        <v>341080</v>
      </c>
      <c r="V91" s="40">
        <v>0</v>
      </c>
      <c r="X91" s="43" t="s">
        <v>102</v>
      </c>
      <c r="Y91" s="43" t="s">
        <v>103</v>
      </c>
      <c r="AA91" s="70"/>
    </row>
    <row r="92" spans="1:27" ht="51" x14ac:dyDescent="0.2">
      <c r="A92" s="41" t="s">
        <v>508</v>
      </c>
      <c r="B92" s="51" t="s">
        <v>47</v>
      </c>
      <c r="C92" s="33">
        <v>2025</v>
      </c>
      <c r="D92" s="33">
        <v>2026</v>
      </c>
      <c r="E92" s="34"/>
      <c r="F92" s="51" t="s">
        <v>95</v>
      </c>
      <c r="H92" s="51" t="s">
        <v>95</v>
      </c>
      <c r="I92" s="51" t="s">
        <v>51</v>
      </c>
      <c r="J92" s="51" t="s">
        <v>96</v>
      </c>
      <c r="K92" s="35" t="s">
        <v>127</v>
      </c>
      <c r="L92" s="36" t="s">
        <v>177</v>
      </c>
      <c r="M92" s="51" t="s">
        <v>175</v>
      </c>
      <c r="N92" s="51" t="s">
        <v>100</v>
      </c>
      <c r="O92" s="37">
        <v>36</v>
      </c>
      <c r="P92" s="38" t="s">
        <v>101</v>
      </c>
      <c r="Q92" s="52">
        <v>334454</v>
      </c>
      <c r="R92" s="52">
        <v>334454</v>
      </c>
      <c r="S92" s="52">
        <v>334454</v>
      </c>
      <c r="T92" s="52">
        <v>0</v>
      </c>
      <c r="U92" s="39">
        <f t="shared" si="3"/>
        <v>1003362</v>
      </c>
      <c r="V92" s="40">
        <v>0</v>
      </c>
      <c r="X92" s="43" t="s">
        <v>102</v>
      </c>
      <c r="Y92" s="43" t="s">
        <v>103</v>
      </c>
      <c r="AA92" s="70"/>
    </row>
    <row r="93" spans="1:27" ht="178.5" x14ac:dyDescent="0.2">
      <c r="A93" s="51" t="s">
        <v>509</v>
      </c>
      <c r="B93" s="51" t="s">
        <v>47</v>
      </c>
      <c r="C93" s="33">
        <v>2025</v>
      </c>
      <c r="D93" s="33">
        <v>2026</v>
      </c>
      <c r="E93" s="34"/>
      <c r="F93" s="51" t="s">
        <v>95</v>
      </c>
      <c r="H93" s="51" t="s">
        <v>95</v>
      </c>
      <c r="I93" s="51" t="s">
        <v>51</v>
      </c>
      <c r="J93" s="51" t="s">
        <v>96</v>
      </c>
      <c r="K93" s="42" t="s">
        <v>127</v>
      </c>
      <c r="L93" s="36" t="s">
        <v>423</v>
      </c>
      <c r="M93" s="51" t="s">
        <v>99</v>
      </c>
      <c r="N93" s="51" t="s">
        <v>100</v>
      </c>
      <c r="O93" s="37">
        <v>36</v>
      </c>
      <c r="P93" s="38" t="s">
        <v>101</v>
      </c>
      <c r="Q93" s="52">
        <v>160080</v>
      </c>
      <c r="R93" s="52">
        <v>160080</v>
      </c>
      <c r="S93" s="52">
        <v>160080</v>
      </c>
      <c r="T93" s="52">
        <v>0</v>
      </c>
      <c r="U93" s="52">
        <f t="shared" si="3"/>
        <v>480240</v>
      </c>
      <c r="V93" s="40">
        <v>0</v>
      </c>
      <c r="X93" s="43" t="s">
        <v>102</v>
      </c>
      <c r="Y93" s="43" t="s">
        <v>103</v>
      </c>
      <c r="AA93" s="70"/>
    </row>
    <row r="94" spans="1:27" ht="41.25" customHeight="1" x14ac:dyDescent="0.2">
      <c r="A94" s="51" t="s">
        <v>510</v>
      </c>
      <c r="B94" s="51" t="s">
        <v>47</v>
      </c>
      <c r="C94" s="33">
        <v>2025</v>
      </c>
      <c r="D94" s="33">
        <v>2026</v>
      </c>
      <c r="E94" s="34"/>
      <c r="F94" s="51" t="s">
        <v>95</v>
      </c>
      <c r="H94" s="51" t="s">
        <v>95</v>
      </c>
      <c r="I94" s="51" t="s">
        <v>51</v>
      </c>
      <c r="J94" s="51" t="s">
        <v>96</v>
      </c>
      <c r="K94" s="42" t="s">
        <v>127</v>
      </c>
      <c r="L94" s="36" t="s">
        <v>424</v>
      </c>
      <c r="M94" s="51" t="s">
        <v>99</v>
      </c>
      <c r="N94" s="51" t="s">
        <v>100</v>
      </c>
      <c r="O94" s="37">
        <v>36</v>
      </c>
      <c r="P94" s="38" t="s">
        <v>101</v>
      </c>
      <c r="Q94" s="52">
        <v>50565</v>
      </c>
      <c r="R94" s="52">
        <v>50565</v>
      </c>
      <c r="S94" s="52">
        <v>50565</v>
      </c>
      <c r="T94" s="52">
        <v>0</v>
      </c>
      <c r="U94" s="52">
        <f t="shared" si="3"/>
        <v>151695</v>
      </c>
      <c r="V94" s="40">
        <v>0</v>
      </c>
      <c r="X94" s="43" t="s">
        <v>102</v>
      </c>
      <c r="Y94" s="43" t="s">
        <v>103</v>
      </c>
      <c r="AA94" s="70"/>
    </row>
    <row r="95" spans="1:27" ht="25.5" x14ac:dyDescent="0.2">
      <c r="A95" s="41" t="s">
        <v>511</v>
      </c>
      <c r="B95" s="51" t="s">
        <v>47</v>
      </c>
      <c r="C95" s="33">
        <v>2025</v>
      </c>
      <c r="D95" s="33">
        <v>2026</v>
      </c>
      <c r="E95" s="34"/>
      <c r="F95" s="51" t="s">
        <v>95</v>
      </c>
      <c r="H95" s="51" t="s">
        <v>95</v>
      </c>
      <c r="I95" s="51" t="s">
        <v>51</v>
      </c>
      <c r="J95" s="51" t="s">
        <v>96</v>
      </c>
      <c r="K95" s="35" t="s">
        <v>127</v>
      </c>
      <c r="L95" s="36" t="s">
        <v>178</v>
      </c>
      <c r="M95" s="51" t="s">
        <v>175</v>
      </c>
      <c r="N95" s="51" t="s">
        <v>100</v>
      </c>
      <c r="O95" s="37">
        <v>60</v>
      </c>
      <c r="P95" s="38" t="s">
        <v>101</v>
      </c>
      <c r="Q95" s="52">
        <v>205000</v>
      </c>
      <c r="R95" s="52">
        <v>205000</v>
      </c>
      <c r="S95" s="52">
        <v>205000</v>
      </c>
      <c r="T95" s="52">
        <v>410000</v>
      </c>
      <c r="U95" s="52">
        <v>1025000</v>
      </c>
      <c r="V95" s="40">
        <v>0</v>
      </c>
      <c r="X95" s="43" t="s">
        <v>102</v>
      </c>
      <c r="Y95" s="43" t="s">
        <v>103</v>
      </c>
      <c r="AA95" s="70"/>
    </row>
    <row r="96" spans="1:27" ht="114.75" x14ac:dyDescent="0.2">
      <c r="A96" s="41" t="s">
        <v>512</v>
      </c>
      <c r="B96" s="51" t="s">
        <v>47</v>
      </c>
      <c r="C96" s="33">
        <v>2025</v>
      </c>
      <c r="D96" s="33">
        <v>2026</v>
      </c>
      <c r="E96" s="34"/>
      <c r="F96" s="51" t="s">
        <v>95</v>
      </c>
      <c r="H96" s="51" t="s">
        <v>95</v>
      </c>
      <c r="I96" s="51" t="s">
        <v>51</v>
      </c>
      <c r="J96" s="51" t="s">
        <v>96</v>
      </c>
      <c r="K96" s="35" t="s">
        <v>127</v>
      </c>
      <c r="L96" s="36" t="s">
        <v>179</v>
      </c>
      <c r="M96" s="51" t="s">
        <v>175</v>
      </c>
      <c r="N96" s="51" t="s">
        <v>100</v>
      </c>
      <c r="O96" s="37">
        <v>72</v>
      </c>
      <c r="P96" s="38" t="s">
        <v>101</v>
      </c>
      <c r="Q96" s="52">
        <v>1106345</v>
      </c>
      <c r="R96" s="52">
        <v>1106345</v>
      </c>
      <c r="S96" s="52">
        <v>1106345</v>
      </c>
      <c r="T96" s="52">
        <v>3319035</v>
      </c>
      <c r="U96" s="39">
        <f>SUM(Q96:T96)</f>
        <v>6638070</v>
      </c>
      <c r="V96" s="40">
        <v>0</v>
      </c>
      <c r="X96" s="66" t="s">
        <v>347</v>
      </c>
      <c r="Y96" s="62" t="s">
        <v>46</v>
      </c>
      <c r="AA96" s="70"/>
    </row>
    <row r="97" spans="1:1013" ht="82.9" customHeight="1" x14ac:dyDescent="0.2">
      <c r="A97" s="41" t="s">
        <v>513</v>
      </c>
      <c r="B97" s="51" t="s">
        <v>47</v>
      </c>
      <c r="C97" s="33">
        <v>2025</v>
      </c>
      <c r="D97" s="33">
        <v>2026</v>
      </c>
      <c r="E97" s="34"/>
      <c r="F97" s="51" t="s">
        <v>95</v>
      </c>
      <c r="H97" s="51" t="s">
        <v>95</v>
      </c>
      <c r="I97" s="51" t="s">
        <v>51</v>
      </c>
      <c r="J97" s="51" t="s">
        <v>96</v>
      </c>
      <c r="K97" s="35" t="s">
        <v>180</v>
      </c>
      <c r="L97" s="36" t="s">
        <v>181</v>
      </c>
      <c r="M97" s="51" t="s">
        <v>175</v>
      </c>
      <c r="N97" s="51" t="s">
        <v>100</v>
      </c>
      <c r="O97" s="37">
        <v>36</v>
      </c>
      <c r="P97" s="38" t="s">
        <v>101</v>
      </c>
      <c r="Q97" s="52">
        <v>131415</v>
      </c>
      <c r="R97" s="52">
        <v>131415</v>
      </c>
      <c r="S97" s="52">
        <v>131415</v>
      </c>
      <c r="T97" s="52">
        <v>0</v>
      </c>
      <c r="U97" s="52">
        <v>394245</v>
      </c>
      <c r="V97" s="40">
        <v>0</v>
      </c>
      <c r="X97" s="43" t="s">
        <v>102</v>
      </c>
      <c r="Y97" s="43" t="s">
        <v>103</v>
      </c>
      <c r="AA97" s="70"/>
    </row>
    <row r="98" spans="1:1013" s="18" customFormat="1" ht="45" customHeight="1" x14ac:dyDescent="0.2">
      <c r="A98" s="51" t="s">
        <v>514</v>
      </c>
      <c r="B98" s="51" t="s">
        <v>47</v>
      </c>
      <c r="C98" s="33">
        <v>2025</v>
      </c>
      <c r="D98" s="33">
        <v>2026</v>
      </c>
      <c r="E98" s="34"/>
      <c r="F98" s="51" t="s">
        <v>95</v>
      </c>
      <c r="G98" s="16"/>
      <c r="H98" s="51" t="s">
        <v>95</v>
      </c>
      <c r="I98" s="51" t="s">
        <v>51</v>
      </c>
      <c r="J98" s="51" t="s">
        <v>96</v>
      </c>
      <c r="K98" s="42" t="s">
        <v>167</v>
      </c>
      <c r="L98" s="36" t="s">
        <v>168</v>
      </c>
      <c r="M98" s="51" t="s">
        <v>99</v>
      </c>
      <c r="N98" s="51" t="s">
        <v>100</v>
      </c>
      <c r="O98" s="42">
        <v>36</v>
      </c>
      <c r="P98" s="38" t="s">
        <v>101</v>
      </c>
      <c r="Q98" s="52">
        <v>61000</v>
      </c>
      <c r="R98" s="52">
        <v>61000</v>
      </c>
      <c r="S98" s="52">
        <v>61000</v>
      </c>
      <c r="T98" s="52">
        <v>0</v>
      </c>
      <c r="U98" s="52">
        <f>SUM(Q98:T98)</f>
        <v>183000</v>
      </c>
      <c r="V98" s="40">
        <v>0</v>
      </c>
      <c r="W98" s="16"/>
      <c r="X98" s="43" t="s">
        <v>102</v>
      </c>
      <c r="Y98" s="43" t="s">
        <v>103</v>
      </c>
      <c r="Z98" s="21"/>
      <c r="AA98" s="71"/>
    </row>
    <row r="99" spans="1:1013" s="18" customFormat="1" ht="57.75" customHeight="1" x14ac:dyDescent="0.2">
      <c r="A99" s="41" t="s">
        <v>515</v>
      </c>
      <c r="B99" s="51" t="s">
        <v>47</v>
      </c>
      <c r="C99" s="33">
        <v>2025</v>
      </c>
      <c r="D99" s="33">
        <v>2026</v>
      </c>
      <c r="E99" s="34"/>
      <c r="F99" s="51" t="s">
        <v>95</v>
      </c>
      <c r="G99" s="16"/>
      <c r="H99" s="51" t="s">
        <v>95</v>
      </c>
      <c r="I99" s="51" t="s">
        <v>51</v>
      </c>
      <c r="J99" s="51" t="s">
        <v>96</v>
      </c>
      <c r="K99" s="35" t="s">
        <v>182</v>
      </c>
      <c r="L99" s="36" t="s">
        <v>183</v>
      </c>
      <c r="M99" s="51" t="s">
        <v>175</v>
      </c>
      <c r="N99" s="51" t="s">
        <v>100</v>
      </c>
      <c r="O99" s="42">
        <v>36</v>
      </c>
      <c r="P99" s="38" t="s">
        <v>101</v>
      </c>
      <c r="Q99" s="52">
        <v>559140</v>
      </c>
      <c r="R99" s="52">
        <v>559140</v>
      </c>
      <c r="S99" s="52">
        <v>559140</v>
      </c>
      <c r="T99" s="52">
        <v>0</v>
      </c>
      <c r="U99" s="39">
        <v>1677420</v>
      </c>
      <c r="V99" s="40">
        <v>0</v>
      </c>
      <c r="W99" s="16"/>
      <c r="X99" s="43" t="s">
        <v>102</v>
      </c>
      <c r="Y99" s="43" t="s">
        <v>103</v>
      </c>
      <c r="Z99" s="21"/>
      <c r="AA99" s="71"/>
      <c r="ALU99" s="16"/>
      <c r="ALV99" s="16"/>
      <c r="ALW99" s="16"/>
      <c r="ALX99" s="16"/>
      <c r="ALY99" s="16"/>
    </row>
    <row r="100" spans="1:1013" s="18" customFormat="1" ht="69.599999999999994" customHeight="1" x14ac:dyDescent="0.2">
      <c r="A100" s="51" t="s">
        <v>516</v>
      </c>
      <c r="B100" s="51" t="s">
        <v>47</v>
      </c>
      <c r="C100" s="33">
        <v>2025</v>
      </c>
      <c r="D100" s="33">
        <v>2026</v>
      </c>
      <c r="E100" s="34"/>
      <c r="F100" s="51" t="s">
        <v>95</v>
      </c>
      <c r="G100" s="16"/>
      <c r="H100" s="51" t="s">
        <v>95</v>
      </c>
      <c r="I100" s="51" t="s">
        <v>51</v>
      </c>
      <c r="J100" s="51" t="s">
        <v>96</v>
      </c>
      <c r="K100" s="42" t="s">
        <v>108</v>
      </c>
      <c r="L100" s="36" t="s">
        <v>425</v>
      </c>
      <c r="M100" s="51" t="s">
        <v>99</v>
      </c>
      <c r="N100" s="51" t="s">
        <v>100</v>
      </c>
      <c r="O100" s="37">
        <v>72</v>
      </c>
      <c r="P100" s="38" t="s">
        <v>101</v>
      </c>
      <c r="Q100" s="52">
        <v>38000</v>
      </c>
      <c r="R100" s="52">
        <v>38000</v>
      </c>
      <c r="S100" s="52">
        <v>38000</v>
      </c>
      <c r="T100" s="52">
        <v>114000</v>
      </c>
      <c r="U100" s="52">
        <f t="shared" ref="U100:U105" si="4">SUM(Q100:T100)</f>
        <v>228000</v>
      </c>
      <c r="V100" s="40">
        <v>0</v>
      </c>
      <c r="W100" s="16"/>
      <c r="X100" s="43" t="s">
        <v>102</v>
      </c>
      <c r="Y100" s="43" t="s">
        <v>103</v>
      </c>
      <c r="Z100" s="21"/>
      <c r="AA100" s="71"/>
      <c r="ALU100" s="89"/>
      <c r="ALV100" s="89"/>
      <c r="ALW100" s="89"/>
      <c r="ALX100" s="89"/>
      <c r="ALY100" s="89"/>
    </row>
    <row r="101" spans="1:1013" s="16" customFormat="1" ht="76.5" x14ac:dyDescent="0.2">
      <c r="A101" s="51" t="s">
        <v>517</v>
      </c>
      <c r="B101" s="51" t="s">
        <v>47</v>
      </c>
      <c r="C101" s="33">
        <v>2025</v>
      </c>
      <c r="D101" s="33">
        <v>2026</v>
      </c>
      <c r="E101" s="34"/>
      <c r="F101" s="51" t="s">
        <v>95</v>
      </c>
      <c r="H101" s="51" t="s">
        <v>95</v>
      </c>
      <c r="I101" s="51" t="s">
        <v>51</v>
      </c>
      <c r="J101" s="51" t="s">
        <v>96</v>
      </c>
      <c r="K101" s="42" t="s">
        <v>108</v>
      </c>
      <c r="L101" s="36" t="s">
        <v>426</v>
      </c>
      <c r="M101" s="51" t="s">
        <v>99</v>
      </c>
      <c r="N101" s="51" t="s">
        <v>100</v>
      </c>
      <c r="O101" s="37">
        <v>48</v>
      </c>
      <c r="P101" s="38" t="s">
        <v>101</v>
      </c>
      <c r="Q101" s="52">
        <v>72050</v>
      </c>
      <c r="R101" s="52">
        <v>72050</v>
      </c>
      <c r="S101" s="52">
        <v>72050</v>
      </c>
      <c r="T101" s="52">
        <v>72050</v>
      </c>
      <c r="U101" s="52">
        <f t="shared" si="4"/>
        <v>288200</v>
      </c>
      <c r="V101" s="40">
        <v>0</v>
      </c>
      <c r="X101" s="43" t="s">
        <v>102</v>
      </c>
      <c r="Y101" s="43" t="s">
        <v>103</v>
      </c>
      <c r="Z101" s="21"/>
      <c r="AA101" s="70"/>
    </row>
    <row r="102" spans="1:1013" s="16" customFormat="1" ht="38.25" x14ac:dyDescent="0.2">
      <c r="A102" s="51" t="s">
        <v>518</v>
      </c>
      <c r="B102" s="51" t="s">
        <v>47</v>
      </c>
      <c r="C102" s="33">
        <v>2025</v>
      </c>
      <c r="D102" s="33">
        <v>2026</v>
      </c>
      <c r="E102" s="34"/>
      <c r="F102" s="51" t="s">
        <v>95</v>
      </c>
      <c r="H102" s="51" t="s">
        <v>95</v>
      </c>
      <c r="I102" s="51" t="s">
        <v>51</v>
      </c>
      <c r="J102" s="51" t="s">
        <v>96</v>
      </c>
      <c r="K102" s="42" t="s">
        <v>108</v>
      </c>
      <c r="L102" s="36" t="s">
        <v>427</v>
      </c>
      <c r="M102" s="51" t="s">
        <v>99</v>
      </c>
      <c r="N102" s="51" t="s">
        <v>100</v>
      </c>
      <c r="O102" s="37">
        <v>60</v>
      </c>
      <c r="P102" s="38" t="s">
        <v>101</v>
      </c>
      <c r="Q102" s="52">
        <v>79500</v>
      </c>
      <c r="R102" s="52">
        <v>79500</v>
      </c>
      <c r="S102" s="52">
        <v>79500</v>
      </c>
      <c r="T102" s="52">
        <v>159000</v>
      </c>
      <c r="U102" s="52">
        <f t="shared" si="4"/>
        <v>397500</v>
      </c>
      <c r="V102" s="40">
        <v>0</v>
      </c>
      <c r="X102" s="43" t="s">
        <v>102</v>
      </c>
      <c r="Y102" s="43" t="s">
        <v>103</v>
      </c>
      <c r="Z102" s="21"/>
      <c r="AA102" s="70"/>
    </row>
    <row r="103" spans="1:1013" s="16" customFormat="1" ht="51" x14ac:dyDescent="0.2">
      <c r="A103" s="51" t="s">
        <v>519</v>
      </c>
      <c r="B103" s="51" t="s">
        <v>47</v>
      </c>
      <c r="C103" s="33">
        <v>2025</v>
      </c>
      <c r="D103" s="33">
        <v>2026</v>
      </c>
      <c r="E103" s="34"/>
      <c r="F103" s="51" t="s">
        <v>95</v>
      </c>
      <c r="H103" s="51" t="s">
        <v>95</v>
      </c>
      <c r="I103" s="51" t="s">
        <v>51</v>
      </c>
      <c r="J103" s="51" t="s">
        <v>96</v>
      </c>
      <c r="K103" s="42" t="s">
        <v>108</v>
      </c>
      <c r="L103" s="36" t="s">
        <v>428</v>
      </c>
      <c r="M103" s="51" t="s">
        <v>99</v>
      </c>
      <c r="N103" s="51" t="s">
        <v>100</v>
      </c>
      <c r="O103" s="37">
        <v>48</v>
      </c>
      <c r="P103" s="38" t="s">
        <v>101</v>
      </c>
      <c r="Q103" s="52">
        <v>92650</v>
      </c>
      <c r="R103" s="52">
        <v>92650</v>
      </c>
      <c r="S103" s="52">
        <v>92650</v>
      </c>
      <c r="T103" s="52">
        <v>92650</v>
      </c>
      <c r="U103" s="52">
        <f t="shared" si="4"/>
        <v>370600</v>
      </c>
      <c r="V103" s="40">
        <v>0</v>
      </c>
      <c r="X103" s="43" t="s">
        <v>102</v>
      </c>
      <c r="Y103" s="43" t="s">
        <v>103</v>
      </c>
      <c r="Z103" s="21"/>
      <c r="AA103" s="70"/>
    </row>
    <row r="104" spans="1:1013" s="16" customFormat="1" ht="84.6" customHeight="1" x14ac:dyDescent="0.2">
      <c r="A104" s="51" t="s">
        <v>520</v>
      </c>
      <c r="B104" s="51" t="s">
        <v>47</v>
      </c>
      <c r="C104" s="33">
        <v>2025</v>
      </c>
      <c r="D104" s="33">
        <v>2026</v>
      </c>
      <c r="E104" s="34"/>
      <c r="F104" s="51" t="s">
        <v>95</v>
      </c>
      <c r="H104" s="51" t="s">
        <v>95</v>
      </c>
      <c r="I104" s="51" t="s">
        <v>51</v>
      </c>
      <c r="J104" s="51" t="s">
        <v>96</v>
      </c>
      <c r="K104" s="42" t="s">
        <v>108</v>
      </c>
      <c r="L104" s="36" t="s">
        <v>429</v>
      </c>
      <c r="M104" s="51" t="s">
        <v>99</v>
      </c>
      <c r="N104" s="51" t="s">
        <v>100</v>
      </c>
      <c r="O104" s="37">
        <v>36</v>
      </c>
      <c r="P104" s="38" t="s">
        <v>101</v>
      </c>
      <c r="Q104" s="52">
        <v>50000</v>
      </c>
      <c r="R104" s="52">
        <v>50000</v>
      </c>
      <c r="S104" s="52">
        <v>50000</v>
      </c>
      <c r="T104" s="52">
        <v>0</v>
      </c>
      <c r="U104" s="52">
        <f t="shared" si="4"/>
        <v>150000</v>
      </c>
      <c r="V104" s="40">
        <v>0</v>
      </c>
      <c r="X104" s="43" t="s">
        <v>102</v>
      </c>
      <c r="Y104" s="43" t="s">
        <v>103</v>
      </c>
      <c r="Z104" s="21"/>
      <c r="AA104" s="70"/>
    </row>
    <row r="105" spans="1:1013" s="16" customFormat="1" ht="100.15" customHeight="1" x14ac:dyDescent="0.2">
      <c r="A105" s="51" t="s">
        <v>521</v>
      </c>
      <c r="B105" s="51" t="s">
        <v>47</v>
      </c>
      <c r="C105" s="33">
        <v>2025</v>
      </c>
      <c r="D105" s="33">
        <v>2026</v>
      </c>
      <c r="E105" s="34"/>
      <c r="F105" s="51" t="s">
        <v>95</v>
      </c>
      <c r="H105" s="51" t="s">
        <v>95</v>
      </c>
      <c r="I105" s="51" t="s">
        <v>51</v>
      </c>
      <c r="J105" s="51" t="s">
        <v>96</v>
      </c>
      <c r="K105" s="42" t="s">
        <v>108</v>
      </c>
      <c r="L105" s="36" t="s">
        <v>430</v>
      </c>
      <c r="M105" s="51" t="s">
        <v>99</v>
      </c>
      <c r="N105" s="51" t="s">
        <v>100</v>
      </c>
      <c r="O105" s="37">
        <v>36</v>
      </c>
      <c r="P105" s="38" t="s">
        <v>101</v>
      </c>
      <c r="Q105" s="52">
        <v>74000</v>
      </c>
      <c r="R105" s="52">
        <v>74000</v>
      </c>
      <c r="S105" s="52">
        <v>74000</v>
      </c>
      <c r="T105" s="52">
        <v>0</v>
      </c>
      <c r="U105" s="52">
        <f t="shared" si="4"/>
        <v>222000</v>
      </c>
      <c r="V105" s="40">
        <v>0</v>
      </c>
      <c r="X105" s="43" t="s">
        <v>102</v>
      </c>
      <c r="Y105" s="43" t="s">
        <v>103</v>
      </c>
      <c r="Z105" s="21"/>
      <c r="AA105" s="70"/>
    </row>
    <row r="106" spans="1:1013" s="16" customFormat="1" ht="33" customHeight="1" x14ac:dyDescent="0.2">
      <c r="A106" s="41" t="s">
        <v>522</v>
      </c>
      <c r="B106" s="51" t="s">
        <v>47</v>
      </c>
      <c r="C106" s="33">
        <v>2025</v>
      </c>
      <c r="D106" s="33">
        <v>2026</v>
      </c>
      <c r="E106" s="34"/>
      <c r="F106" s="51" t="s">
        <v>95</v>
      </c>
      <c r="H106" s="51" t="s">
        <v>95</v>
      </c>
      <c r="I106" s="51" t="s">
        <v>51</v>
      </c>
      <c r="J106" s="51" t="s">
        <v>96</v>
      </c>
      <c r="K106" s="35" t="s">
        <v>108</v>
      </c>
      <c r="L106" s="36" t="s">
        <v>184</v>
      </c>
      <c r="M106" s="51" t="s">
        <v>175</v>
      </c>
      <c r="N106" s="51" t="s">
        <v>100</v>
      </c>
      <c r="O106" s="37">
        <v>36</v>
      </c>
      <c r="P106" s="38" t="s">
        <v>101</v>
      </c>
      <c r="Q106" s="52">
        <v>301250</v>
      </c>
      <c r="R106" s="52">
        <v>301250</v>
      </c>
      <c r="S106" s="52">
        <v>301250</v>
      </c>
      <c r="T106" s="52">
        <v>0</v>
      </c>
      <c r="U106" s="52">
        <v>903750</v>
      </c>
      <c r="V106" s="40">
        <v>0</v>
      </c>
      <c r="X106" s="43" t="s">
        <v>102</v>
      </c>
      <c r="Y106" s="43" t="s">
        <v>103</v>
      </c>
      <c r="Z106" s="21"/>
      <c r="AA106" s="70"/>
    </row>
    <row r="107" spans="1:1013" s="16" customFormat="1" ht="116.45" customHeight="1" x14ac:dyDescent="0.2">
      <c r="A107" s="51" t="s">
        <v>523</v>
      </c>
      <c r="B107" s="51" t="s">
        <v>47</v>
      </c>
      <c r="C107" s="33">
        <v>2025</v>
      </c>
      <c r="D107" s="33">
        <v>2026</v>
      </c>
      <c r="E107" s="34"/>
      <c r="F107" s="51" t="s">
        <v>95</v>
      </c>
      <c r="H107" s="51" t="s">
        <v>95</v>
      </c>
      <c r="I107" s="51" t="s">
        <v>51</v>
      </c>
      <c r="J107" s="51" t="s">
        <v>96</v>
      </c>
      <c r="K107" s="42" t="s">
        <v>431</v>
      </c>
      <c r="L107" s="36" t="s">
        <v>432</v>
      </c>
      <c r="M107" s="51" t="s">
        <v>99</v>
      </c>
      <c r="N107" s="51" t="s">
        <v>100</v>
      </c>
      <c r="O107" s="37">
        <v>48</v>
      </c>
      <c r="P107" s="38" t="s">
        <v>101</v>
      </c>
      <c r="Q107" s="52">
        <v>159700</v>
      </c>
      <c r="R107" s="52">
        <v>159700</v>
      </c>
      <c r="S107" s="52">
        <v>159700</v>
      </c>
      <c r="T107" s="52">
        <v>159700</v>
      </c>
      <c r="U107" s="52">
        <f t="shared" ref="U107:U113" si="5">SUM(Q107:T107)</f>
        <v>638800</v>
      </c>
      <c r="V107" s="40">
        <v>0</v>
      </c>
      <c r="X107" s="43" t="s">
        <v>102</v>
      </c>
      <c r="Y107" s="43" t="s">
        <v>103</v>
      </c>
      <c r="Z107" s="21"/>
      <c r="AA107" s="70"/>
    </row>
    <row r="108" spans="1:1013" s="16" customFormat="1" ht="119.45" customHeight="1" x14ac:dyDescent="0.2">
      <c r="A108" s="51" t="s">
        <v>524</v>
      </c>
      <c r="B108" s="51" t="s">
        <v>47</v>
      </c>
      <c r="C108" s="33">
        <v>2025</v>
      </c>
      <c r="D108" s="33">
        <v>2026</v>
      </c>
      <c r="E108" s="34"/>
      <c r="F108" s="51" t="s">
        <v>95</v>
      </c>
      <c r="H108" s="51" t="s">
        <v>95</v>
      </c>
      <c r="I108" s="51" t="s">
        <v>51</v>
      </c>
      <c r="J108" s="51" t="s">
        <v>96</v>
      </c>
      <c r="K108" s="42" t="s">
        <v>433</v>
      </c>
      <c r="L108" s="36" t="s">
        <v>434</v>
      </c>
      <c r="M108" s="51" t="s">
        <v>99</v>
      </c>
      <c r="N108" s="51" t="s">
        <v>100</v>
      </c>
      <c r="O108" s="37">
        <v>36</v>
      </c>
      <c r="P108" s="38" t="s">
        <v>101</v>
      </c>
      <c r="Q108" s="52">
        <v>69000</v>
      </c>
      <c r="R108" s="52">
        <v>69000</v>
      </c>
      <c r="S108" s="52">
        <v>69000</v>
      </c>
      <c r="T108" s="52">
        <v>0</v>
      </c>
      <c r="U108" s="52">
        <f t="shared" si="5"/>
        <v>207000</v>
      </c>
      <c r="V108" s="40">
        <v>0</v>
      </c>
      <c r="X108" s="43" t="s">
        <v>102</v>
      </c>
      <c r="Y108" s="43" t="s">
        <v>103</v>
      </c>
      <c r="Z108" s="21"/>
      <c r="AA108" s="70"/>
    </row>
    <row r="109" spans="1:1013" s="16" customFormat="1" ht="73.900000000000006" customHeight="1" x14ac:dyDescent="0.2">
      <c r="A109" s="51" t="s">
        <v>525</v>
      </c>
      <c r="B109" s="51" t="s">
        <v>47</v>
      </c>
      <c r="C109" s="33">
        <v>2025</v>
      </c>
      <c r="D109" s="33">
        <v>2026</v>
      </c>
      <c r="E109" s="34"/>
      <c r="F109" s="51" t="s">
        <v>95</v>
      </c>
      <c r="H109" s="51" t="s">
        <v>95</v>
      </c>
      <c r="I109" s="51" t="s">
        <v>51</v>
      </c>
      <c r="J109" s="51" t="s">
        <v>96</v>
      </c>
      <c r="K109" s="42" t="s">
        <v>433</v>
      </c>
      <c r="L109" s="36" t="s">
        <v>435</v>
      </c>
      <c r="M109" s="51" t="s">
        <v>99</v>
      </c>
      <c r="N109" s="51" t="s">
        <v>100</v>
      </c>
      <c r="O109" s="37">
        <v>36</v>
      </c>
      <c r="P109" s="38" t="s">
        <v>101</v>
      </c>
      <c r="Q109" s="52">
        <v>168585</v>
      </c>
      <c r="R109" s="52">
        <v>168585</v>
      </c>
      <c r="S109" s="52">
        <v>168585</v>
      </c>
      <c r="T109" s="52">
        <v>0</v>
      </c>
      <c r="U109" s="52">
        <f t="shared" si="5"/>
        <v>505755</v>
      </c>
      <c r="V109" s="40">
        <v>0</v>
      </c>
      <c r="X109" s="43" t="s">
        <v>102</v>
      </c>
      <c r="Y109" s="43" t="s">
        <v>103</v>
      </c>
      <c r="Z109" s="21"/>
      <c r="AA109" s="70"/>
    </row>
    <row r="110" spans="1:1013" s="16" customFormat="1" ht="38.25" x14ac:dyDescent="0.2">
      <c r="A110" s="41" t="s">
        <v>526</v>
      </c>
      <c r="B110" s="51" t="s">
        <v>47</v>
      </c>
      <c r="C110" s="33">
        <v>2025</v>
      </c>
      <c r="D110" s="33">
        <v>2026</v>
      </c>
      <c r="E110" s="34"/>
      <c r="F110" s="51" t="s">
        <v>95</v>
      </c>
      <c r="H110" s="51" t="s">
        <v>95</v>
      </c>
      <c r="I110" s="51" t="s">
        <v>51</v>
      </c>
      <c r="J110" s="51" t="s">
        <v>96</v>
      </c>
      <c r="K110" s="35" t="s">
        <v>108</v>
      </c>
      <c r="L110" s="36" t="s">
        <v>185</v>
      </c>
      <c r="M110" s="51" t="s">
        <v>175</v>
      </c>
      <c r="N110" s="51" t="s">
        <v>100</v>
      </c>
      <c r="O110" s="37">
        <v>84</v>
      </c>
      <c r="P110" s="38" t="s">
        <v>101</v>
      </c>
      <c r="Q110" s="52">
        <v>300000</v>
      </c>
      <c r="R110" s="52">
        <v>300000</v>
      </c>
      <c r="S110" s="52">
        <v>300000</v>
      </c>
      <c r="T110" s="52">
        <v>1151400</v>
      </c>
      <c r="U110" s="52">
        <f t="shared" si="5"/>
        <v>2051400</v>
      </c>
      <c r="V110" s="40">
        <v>0</v>
      </c>
      <c r="X110" s="43" t="s">
        <v>102</v>
      </c>
      <c r="Y110" s="43" t="s">
        <v>103</v>
      </c>
      <c r="Z110" s="21"/>
      <c r="AA110" s="70"/>
    </row>
    <row r="111" spans="1:1013" s="16" customFormat="1" ht="147.6" customHeight="1" x14ac:dyDescent="0.2">
      <c r="A111" s="41" t="s">
        <v>527</v>
      </c>
      <c r="B111" s="51" t="s">
        <v>47</v>
      </c>
      <c r="C111" s="33">
        <v>2025</v>
      </c>
      <c r="D111" s="33">
        <v>2026</v>
      </c>
      <c r="E111" s="34"/>
      <c r="F111" s="51" t="s">
        <v>95</v>
      </c>
      <c r="H111" s="51" t="s">
        <v>95</v>
      </c>
      <c r="I111" s="51" t="s">
        <v>51</v>
      </c>
      <c r="J111" s="51" t="s">
        <v>96</v>
      </c>
      <c r="K111" s="35" t="s">
        <v>108</v>
      </c>
      <c r="L111" s="36" t="s">
        <v>186</v>
      </c>
      <c r="M111" s="51" t="s">
        <v>175</v>
      </c>
      <c r="N111" s="51" t="s">
        <v>100</v>
      </c>
      <c r="O111" s="37">
        <v>84</v>
      </c>
      <c r="P111" s="38" t="s">
        <v>101</v>
      </c>
      <c r="Q111" s="52">
        <v>180000</v>
      </c>
      <c r="R111" s="52">
        <v>240000</v>
      </c>
      <c r="S111" s="52">
        <v>240000</v>
      </c>
      <c r="T111" s="52">
        <v>627000</v>
      </c>
      <c r="U111" s="52">
        <f t="shared" si="5"/>
        <v>1287000</v>
      </c>
      <c r="V111" s="40">
        <v>0</v>
      </c>
      <c r="X111" s="43" t="s">
        <v>102</v>
      </c>
      <c r="Y111" s="43" t="s">
        <v>103</v>
      </c>
      <c r="Z111" s="21"/>
      <c r="AA111" s="70"/>
    </row>
    <row r="112" spans="1:1013" s="16" customFormat="1" ht="51" x14ac:dyDescent="0.2">
      <c r="A112" s="51" t="s">
        <v>528</v>
      </c>
      <c r="B112" s="51" t="s">
        <v>47</v>
      </c>
      <c r="C112" s="33">
        <v>2025</v>
      </c>
      <c r="D112" s="42">
        <v>2026</v>
      </c>
      <c r="E112" s="17"/>
      <c r="F112" s="35" t="s">
        <v>95</v>
      </c>
      <c r="G112" s="17"/>
      <c r="H112" s="51" t="s">
        <v>95</v>
      </c>
      <c r="I112" s="42" t="s">
        <v>51</v>
      </c>
      <c r="J112" s="51" t="s">
        <v>241</v>
      </c>
      <c r="K112" s="35" t="s">
        <v>271</v>
      </c>
      <c r="L112" s="17" t="s">
        <v>272</v>
      </c>
      <c r="M112" s="42">
        <v>2</v>
      </c>
      <c r="N112" s="51" t="s">
        <v>100</v>
      </c>
      <c r="O112" s="35">
        <v>60</v>
      </c>
      <c r="P112" s="35" t="s">
        <v>101</v>
      </c>
      <c r="Q112" s="52">
        <v>0</v>
      </c>
      <c r="R112" s="52">
        <v>30000</v>
      </c>
      <c r="S112" s="52">
        <v>140000</v>
      </c>
      <c r="T112" s="52">
        <v>140000</v>
      </c>
      <c r="U112" s="52">
        <f t="shared" si="5"/>
        <v>310000</v>
      </c>
      <c r="V112" s="40">
        <v>0</v>
      </c>
      <c r="X112" s="66" t="s">
        <v>347</v>
      </c>
      <c r="Y112" s="62" t="s">
        <v>46</v>
      </c>
      <c r="Z112" s="21"/>
      <c r="AA112" s="70"/>
    </row>
    <row r="113" spans="1:1013" s="16" customFormat="1" ht="63.75" x14ac:dyDescent="0.2">
      <c r="A113" s="51" t="s">
        <v>529</v>
      </c>
      <c r="B113" s="51" t="s">
        <v>47</v>
      </c>
      <c r="C113" s="33">
        <v>2025</v>
      </c>
      <c r="D113" s="33">
        <v>2026</v>
      </c>
      <c r="E113" s="17"/>
      <c r="F113" s="51" t="s">
        <v>95</v>
      </c>
      <c r="G113" s="17"/>
      <c r="H113" s="51" t="s">
        <v>95</v>
      </c>
      <c r="I113" s="51" t="s">
        <v>51</v>
      </c>
      <c r="J113" s="51" t="s">
        <v>96</v>
      </c>
      <c r="K113" s="35" t="s">
        <v>127</v>
      </c>
      <c r="L113" s="34" t="s">
        <v>298</v>
      </c>
      <c r="M113" s="51" t="s">
        <v>175</v>
      </c>
      <c r="N113" s="51" t="s">
        <v>100</v>
      </c>
      <c r="O113" s="37">
        <v>36</v>
      </c>
      <c r="P113" s="38" t="s">
        <v>101</v>
      </c>
      <c r="Q113" s="52">
        <v>82380</v>
      </c>
      <c r="R113" s="52">
        <v>82380</v>
      </c>
      <c r="S113" s="52">
        <v>82380</v>
      </c>
      <c r="T113" s="52">
        <v>0</v>
      </c>
      <c r="U113" s="52">
        <f t="shared" si="5"/>
        <v>247140</v>
      </c>
      <c r="V113" s="40">
        <v>0</v>
      </c>
      <c r="X113" s="43" t="s">
        <v>102</v>
      </c>
      <c r="Y113" s="43" t="s">
        <v>103</v>
      </c>
      <c r="Z113" s="21"/>
      <c r="AA113" s="70"/>
    </row>
    <row r="114" spans="1:1013" s="16" customFormat="1" ht="23.25" customHeight="1" x14ac:dyDescent="0.2">
      <c r="A114" s="51" t="s">
        <v>530</v>
      </c>
      <c r="B114" s="51" t="s">
        <v>47</v>
      </c>
      <c r="C114" s="33">
        <v>2025</v>
      </c>
      <c r="D114" s="33">
        <v>2026</v>
      </c>
      <c r="E114" s="17"/>
      <c r="F114" s="51" t="s">
        <v>95</v>
      </c>
      <c r="G114" s="17"/>
      <c r="H114" s="51" t="s">
        <v>95</v>
      </c>
      <c r="I114" s="51" t="s">
        <v>51</v>
      </c>
      <c r="J114" s="51" t="s">
        <v>96</v>
      </c>
      <c r="K114" s="35" t="s">
        <v>115</v>
      </c>
      <c r="L114" s="34" t="s">
        <v>299</v>
      </c>
      <c r="M114" s="51" t="s">
        <v>175</v>
      </c>
      <c r="N114" s="51" t="s">
        <v>100</v>
      </c>
      <c r="O114" s="37">
        <v>36</v>
      </c>
      <c r="P114" s="38" t="s">
        <v>101</v>
      </c>
      <c r="Q114" s="52">
        <v>230000</v>
      </c>
      <c r="R114" s="52">
        <v>230000</v>
      </c>
      <c r="S114" s="52">
        <v>230000</v>
      </c>
      <c r="T114" s="52">
        <v>0</v>
      </c>
      <c r="U114" s="52">
        <v>690000</v>
      </c>
      <c r="V114" s="40">
        <v>0</v>
      </c>
      <c r="X114" s="43" t="s">
        <v>102</v>
      </c>
      <c r="Y114" s="43" t="s">
        <v>103</v>
      </c>
      <c r="Z114" s="21"/>
      <c r="AA114" s="70"/>
    </row>
    <row r="115" spans="1:1013" s="16" customFormat="1" x14ac:dyDescent="0.2">
      <c r="A115" s="51" t="s">
        <v>530</v>
      </c>
      <c r="B115" s="51" t="s">
        <v>47</v>
      </c>
      <c r="C115" s="33">
        <v>2025</v>
      </c>
      <c r="D115" s="33">
        <v>2026</v>
      </c>
      <c r="E115" s="17"/>
      <c r="F115" s="51" t="s">
        <v>95</v>
      </c>
      <c r="G115" s="17"/>
      <c r="H115" s="51" t="s">
        <v>95</v>
      </c>
      <c r="I115" s="51" t="s">
        <v>51</v>
      </c>
      <c r="J115" s="51" t="s">
        <v>96</v>
      </c>
      <c r="K115" s="35" t="s">
        <v>115</v>
      </c>
      <c r="L115" s="34" t="s">
        <v>363</v>
      </c>
      <c r="M115" s="51" t="s">
        <v>175</v>
      </c>
      <c r="N115" s="51" t="s">
        <v>100</v>
      </c>
      <c r="O115" s="37">
        <v>36</v>
      </c>
      <c r="P115" s="38" t="s">
        <v>101</v>
      </c>
      <c r="Q115" s="52">
        <v>132000</v>
      </c>
      <c r="R115" s="52">
        <v>132000</v>
      </c>
      <c r="S115" s="52">
        <v>132000</v>
      </c>
      <c r="T115" s="52">
        <v>0</v>
      </c>
      <c r="U115" s="52">
        <v>396000</v>
      </c>
      <c r="V115" s="40">
        <v>0</v>
      </c>
      <c r="X115" s="43" t="s">
        <v>102</v>
      </c>
      <c r="Y115" s="43" t="s">
        <v>103</v>
      </c>
      <c r="Z115" s="21"/>
      <c r="AA115" s="70"/>
    </row>
    <row r="116" spans="1:1013" s="16" customFormat="1" x14ac:dyDescent="0.2">
      <c r="A116" s="51" t="s">
        <v>531</v>
      </c>
      <c r="B116" s="51" t="s">
        <v>47</v>
      </c>
      <c r="C116" s="33">
        <v>2025</v>
      </c>
      <c r="D116" s="33">
        <v>2026</v>
      </c>
      <c r="E116" s="17"/>
      <c r="F116" s="51" t="s">
        <v>95</v>
      </c>
      <c r="G116" s="17"/>
      <c r="H116" s="51" t="s">
        <v>95</v>
      </c>
      <c r="I116" s="51" t="s">
        <v>51</v>
      </c>
      <c r="J116" s="51" t="s">
        <v>96</v>
      </c>
      <c r="K116" s="35" t="s">
        <v>115</v>
      </c>
      <c r="L116" s="34" t="s">
        <v>300</v>
      </c>
      <c r="M116" s="51" t="s">
        <v>175</v>
      </c>
      <c r="N116" s="51" t="s">
        <v>100</v>
      </c>
      <c r="O116" s="37">
        <v>36</v>
      </c>
      <c r="P116" s="38" t="s">
        <v>101</v>
      </c>
      <c r="Q116" s="52">
        <v>45000</v>
      </c>
      <c r="R116" s="52">
        <v>45000</v>
      </c>
      <c r="S116" s="52">
        <v>45000</v>
      </c>
      <c r="T116" s="52">
        <v>0</v>
      </c>
      <c r="U116" s="52">
        <v>135000</v>
      </c>
      <c r="V116" s="40">
        <v>0</v>
      </c>
      <c r="X116" s="43" t="s">
        <v>102</v>
      </c>
      <c r="Y116" s="43" t="s">
        <v>103</v>
      </c>
      <c r="Z116" s="21"/>
      <c r="AA116" s="70"/>
    </row>
    <row r="117" spans="1:1013" s="16" customFormat="1" ht="32.25" customHeight="1" x14ac:dyDescent="0.2">
      <c r="A117" s="51" t="s">
        <v>532</v>
      </c>
      <c r="B117" s="51" t="s">
        <v>47</v>
      </c>
      <c r="C117" s="33">
        <v>2025</v>
      </c>
      <c r="D117" s="33">
        <v>2026</v>
      </c>
      <c r="E117" s="17"/>
      <c r="F117" s="51" t="s">
        <v>95</v>
      </c>
      <c r="G117" s="17"/>
      <c r="H117" s="51" t="s">
        <v>95</v>
      </c>
      <c r="I117" s="51" t="s">
        <v>51</v>
      </c>
      <c r="J117" s="51" t="s">
        <v>96</v>
      </c>
      <c r="K117" s="35" t="s">
        <v>115</v>
      </c>
      <c r="L117" s="34" t="s">
        <v>301</v>
      </c>
      <c r="M117" s="51" t="s">
        <v>175</v>
      </c>
      <c r="N117" s="51" t="s">
        <v>100</v>
      </c>
      <c r="O117" s="37">
        <v>36</v>
      </c>
      <c r="P117" s="38" t="s">
        <v>101</v>
      </c>
      <c r="Q117" s="52">
        <v>60500</v>
      </c>
      <c r="R117" s="52">
        <v>60500</v>
      </c>
      <c r="S117" s="52">
        <v>60500</v>
      </c>
      <c r="T117" s="52">
        <v>0</v>
      </c>
      <c r="U117" s="52">
        <v>181500</v>
      </c>
      <c r="V117" s="40">
        <v>0</v>
      </c>
      <c r="X117" s="43" t="s">
        <v>102</v>
      </c>
      <c r="Y117" s="43" t="s">
        <v>103</v>
      </c>
      <c r="Z117" s="21"/>
      <c r="AA117" s="70"/>
    </row>
    <row r="118" spans="1:1013" s="16" customFormat="1" ht="55.15" customHeight="1" x14ac:dyDescent="0.2">
      <c r="A118" s="51" t="s">
        <v>533</v>
      </c>
      <c r="B118" s="51" t="s">
        <v>47</v>
      </c>
      <c r="C118" s="33">
        <v>2025</v>
      </c>
      <c r="D118" s="33">
        <v>2026</v>
      </c>
      <c r="E118" s="17"/>
      <c r="F118" s="51" t="s">
        <v>95</v>
      </c>
      <c r="G118" s="17"/>
      <c r="H118" s="51" t="s">
        <v>95</v>
      </c>
      <c r="I118" s="51" t="s">
        <v>51</v>
      </c>
      <c r="J118" s="51" t="s">
        <v>96</v>
      </c>
      <c r="K118" s="35" t="s">
        <v>115</v>
      </c>
      <c r="L118" s="34" t="s">
        <v>302</v>
      </c>
      <c r="M118" s="51" t="s">
        <v>175</v>
      </c>
      <c r="N118" s="51" t="s">
        <v>100</v>
      </c>
      <c r="O118" s="37">
        <v>36</v>
      </c>
      <c r="P118" s="38" t="s">
        <v>101</v>
      </c>
      <c r="Q118" s="52">
        <v>198000</v>
      </c>
      <c r="R118" s="52">
        <v>198000</v>
      </c>
      <c r="S118" s="52">
        <v>198000</v>
      </c>
      <c r="T118" s="52">
        <v>0</v>
      </c>
      <c r="U118" s="52">
        <v>594000</v>
      </c>
      <c r="V118" s="40">
        <v>0</v>
      </c>
      <c r="X118" s="43" t="s">
        <v>102</v>
      </c>
      <c r="Y118" s="43" t="s">
        <v>103</v>
      </c>
      <c r="Z118" s="21"/>
      <c r="AA118" s="70"/>
    </row>
    <row r="119" spans="1:1013" s="16" customFormat="1" ht="25.5" x14ac:dyDescent="0.2">
      <c r="A119" s="51" t="s">
        <v>534</v>
      </c>
      <c r="B119" s="51" t="s">
        <v>47</v>
      </c>
      <c r="C119" s="33">
        <v>2025</v>
      </c>
      <c r="D119" s="33">
        <v>2026</v>
      </c>
      <c r="E119" s="17"/>
      <c r="F119" s="51" t="s">
        <v>95</v>
      </c>
      <c r="G119" s="17"/>
      <c r="H119" s="51" t="s">
        <v>95</v>
      </c>
      <c r="I119" s="51" t="s">
        <v>51</v>
      </c>
      <c r="J119" s="51" t="s">
        <v>96</v>
      </c>
      <c r="K119" s="35" t="s">
        <v>115</v>
      </c>
      <c r="L119" s="34" t="s">
        <v>303</v>
      </c>
      <c r="M119" s="51" t="s">
        <v>175</v>
      </c>
      <c r="N119" s="51" t="s">
        <v>100</v>
      </c>
      <c r="O119" s="37">
        <v>24</v>
      </c>
      <c r="P119" s="38" t="s">
        <v>101</v>
      </c>
      <c r="Q119" s="52">
        <v>150000</v>
      </c>
      <c r="R119" s="52">
        <v>150000</v>
      </c>
      <c r="S119" s="52">
        <v>0</v>
      </c>
      <c r="T119" s="52">
        <v>0</v>
      </c>
      <c r="U119" s="52">
        <v>300000</v>
      </c>
      <c r="V119" s="40">
        <v>0</v>
      </c>
      <c r="X119" s="43" t="s">
        <v>102</v>
      </c>
      <c r="Y119" s="43" t="s">
        <v>103</v>
      </c>
      <c r="Z119" s="21"/>
      <c r="AA119" s="70"/>
    </row>
    <row r="120" spans="1:1013" s="16" customFormat="1" ht="25.5" x14ac:dyDescent="0.2">
      <c r="A120" s="51" t="s">
        <v>535</v>
      </c>
      <c r="B120" s="51" t="s">
        <v>47</v>
      </c>
      <c r="C120" s="33">
        <v>2025</v>
      </c>
      <c r="D120" s="33">
        <v>2026</v>
      </c>
      <c r="E120" s="17"/>
      <c r="F120" s="51" t="s">
        <v>95</v>
      </c>
      <c r="G120" s="17"/>
      <c r="H120" s="51" t="s">
        <v>95</v>
      </c>
      <c r="I120" s="51" t="s">
        <v>51</v>
      </c>
      <c r="J120" s="51" t="s">
        <v>96</v>
      </c>
      <c r="K120" s="35" t="s">
        <v>115</v>
      </c>
      <c r="L120" s="34" t="s">
        <v>304</v>
      </c>
      <c r="M120" s="51" t="s">
        <v>175</v>
      </c>
      <c r="N120" s="51" t="s">
        <v>100</v>
      </c>
      <c r="O120" s="37">
        <v>24</v>
      </c>
      <c r="P120" s="38" t="s">
        <v>101</v>
      </c>
      <c r="Q120" s="52">
        <v>2027060</v>
      </c>
      <c r="R120" s="52">
        <v>2027060</v>
      </c>
      <c r="S120" s="52">
        <v>0</v>
      </c>
      <c r="T120" s="52">
        <v>0</v>
      </c>
      <c r="U120" s="52">
        <v>4054120</v>
      </c>
      <c r="V120" s="40">
        <v>0</v>
      </c>
      <c r="X120" s="43" t="s">
        <v>102</v>
      </c>
      <c r="Y120" s="43" t="s">
        <v>103</v>
      </c>
      <c r="Z120" s="21"/>
      <c r="AA120" s="70"/>
    </row>
    <row r="121" spans="1:1013" s="16" customFormat="1" ht="30.75" customHeight="1" x14ac:dyDescent="0.2">
      <c r="A121" s="51" t="s">
        <v>536</v>
      </c>
      <c r="B121" s="51" t="s">
        <v>47</v>
      </c>
      <c r="C121" s="33">
        <v>2025</v>
      </c>
      <c r="D121" s="33">
        <v>2027</v>
      </c>
      <c r="E121" s="17"/>
      <c r="F121" s="51" t="s">
        <v>95</v>
      </c>
      <c r="G121" s="17"/>
      <c r="H121" s="51" t="s">
        <v>95</v>
      </c>
      <c r="I121" s="51" t="s">
        <v>51</v>
      </c>
      <c r="J121" s="51" t="s">
        <v>96</v>
      </c>
      <c r="K121" s="35" t="s">
        <v>127</v>
      </c>
      <c r="L121" s="17" t="s">
        <v>305</v>
      </c>
      <c r="M121" s="51" t="s">
        <v>306</v>
      </c>
      <c r="N121" s="51" t="s">
        <v>100</v>
      </c>
      <c r="O121" s="37">
        <v>60</v>
      </c>
      <c r="P121" s="38" t="s">
        <v>101</v>
      </c>
      <c r="Q121" s="52">
        <v>967620</v>
      </c>
      <c r="R121" s="52">
        <v>967620</v>
      </c>
      <c r="S121" s="52">
        <v>967620</v>
      </c>
      <c r="T121" s="52">
        <v>1935240</v>
      </c>
      <c r="U121" s="52">
        <v>4838100</v>
      </c>
      <c r="V121" s="40">
        <v>0</v>
      </c>
      <c r="X121" s="43" t="s">
        <v>102</v>
      </c>
      <c r="Y121" s="43" t="s">
        <v>103</v>
      </c>
      <c r="Z121" s="21"/>
      <c r="AA121" s="70"/>
    </row>
    <row r="122" spans="1:1013" s="16" customFormat="1" ht="51" x14ac:dyDescent="0.2">
      <c r="A122" s="51" t="s">
        <v>537</v>
      </c>
      <c r="B122" s="51" t="s">
        <v>47</v>
      </c>
      <c r="C122" s="33">
        <v>2025</v>
      </c>
      <c r="D122" s="33">
        <v>2027</v>
      </c>
      <c r="E122" s="17"/>
      <c r="F122" s="51" t="s">
        <v>95</v>
      </c>
      <c r="G122" s="17"/>
      <c r="H122" s="51" t="s">
        <v>95</v>
      </c>
      <c r="I122" s="51" t="s">
        <v>51</v>
      </c>
      <c r="J122" s="51" t="s">
        <v>96</v>
      </c>
      <c r="K122" s="35" t="s">
        <v>127</v>
      </c>
      <c r="L122" s="17" t="s">
        <v>307</v>
      </c>
      <c r="M122" s="51" t="s">
        <v>306</v>
      </c>
      <c r="N122" s="51" t="s">
        <v>100</v>
      </c>
      <c r="O122" s="37">
        <v>60</v>
      </c>
      <c r="P122" s="38" t="s">
        <v>101</v>
      </c>
      <c r="Q122" s="52">
        <v>69880</v>
      </c>
      <c r="R122" s="52">
        <v>69880</v>
      </c>
      <c r="S122" s="52">
        <v>69880</v>
      </c>
      <c r="T122" s="52">
        <v>139760</v>
      </c>
      <c r="U122" s="52">
        <v>349400</v>
      </c>
      <c r="V122" s="40">
        <v>0</v>
      </c>
      <c r="X122" s="43" t="s">
        <v>102</v>
      </c>
      <c r="Y122" s="43" t="s">
        <v>103</v>
      </c>
      <c r="Z122" s="21"/>
      <c r="AA122" s="70"/>
    </row>
    <row r="123" spans="1:1013" ht="76.5" x14ac:dyDescent="0.2">
      <c r="A123" s="51" t="s">
        <v>538</v>
      </c>
      <c r="B123" s="51" t="s">
        <v>47</v>
      </c>
      <c r="C123" s="33">
        <v>2025</v>
      </c>
      <c r="D123" s="33">
        <v>2027</v>
      </c>
      <c r="F123" s="51" t="s">
        <v>95</v>
      </c>
      <c r="G123" s="17"/>
      <c r="H123" s="51" t="s">
        <v>95</v>
      </c>
      <c r="I123" s="51" t="s">
        <v>51</v>
      </c>
      <c r="J123" s="51" t="s">
        <v>96</v>
      </c>
      <c r="K123" s="35" t="s">
        <v>127</v>
      </c>
      <c r="L123" s="17" t="s">
        <v>308</v>
      </c>
      <c r="M123" s="51" t="s">
        <v>306</v>
      </c>
      <c r="N123" s="51" t="s">
        <v>100</v>
      </c>
      <c r="O123" s="37">
        <v>60</v>
      </c>
      <c r="P123" s="38" t="s">
        <v>101</v>
      </c>
      <c r="Q123" s="52">
        <v>184100</v>
      </c>
      <c r="R123" s="52">
        <v>184100</v>
      </c>
      <c r="S123" s="52">
        <v>184100</v>
      </c>
      <c r="T123" s="52">
        <v>368200</v>
      </c>
      <c r="U123" s="52">
        <v>920500</v>
      </c>
      <c r="V123" s="40">
        <v>0</v>
      </c>
      <c r="X123" s="43" t="s">
        <v>102</v>
      </c>
      <c r="Y123" s="43" t="s">
        <v>103</v>
      </c>
      <c r="AA123" s="70"/>
    </row>
    <row r="124" spans="1:1013" x14ac:dyDescent="0.2">
      <c r="A124" s="51" t="s">
        <v>539</v>
      </c>
      <c r="B124" s="51" t="s">
        <v>47</v>
      </c>
      <c r="C124" s="33">
        <v>2025</v>
      </c>
      <c r="D124" s="33">
        <v>2027</v>
      </c>
      <c r="F124" s="51" t="s">
        <v>95</v>
      </c>
      <c r="G124" s="17"/>
      <c r="H124" s="51" t="s">
        <v>95</v>
      </c>
      <c r="I124" s="51" t="s">
        <v>51</v>
      </c>
      <c r="J124" s="51" t="s">
        <v>96</v>
      </c>
      <c r="K124" s="35" t="s">
        <v>127</v>
      </c>
      <c r="L124" s="17" t="s">
        <v>309</v>
      </c>
      <c r="M124" s="51" t="s">
        <v>306</v>
      </c>
      <c r="N124" s="51" t="s">
        <v>100</v>
      </c>
      <c r="O124" s="37">
        <v>48</v>
      </c>
      <c r="P124" s="38" t="s">
        <v>101</v>
      </c>
      <c r="Q124" s="52">
        <v>203545</v>
      </c>
      <c r="R124" s="52">
        <v>203545</v>
      </c>
      <c r="S124" s="52">
        <v>203545</v>
      </c>
      <c r="T124" s="52">
        <v>203545</v>
      </c>
      <c r="U124" s="52">
        <v>814180</v>
      </c>
      <c r="V124" s="40">
        <v>0</v>
      </c>
      <c r="X124" s="43" t="s">
        <v>102</v>
      </c>
      <c r="Y124" s="43" t="s">
        <v>103</v>
      </c>
      <c r="AA124" s="70"/>
    </row>
    <row r="125" spans="1:1013" ht="89.25" x14ac:dyDescent="0.2">
      <c r="A125" s="51" t="s">
        <v>540</v>
      </c>
      <c r="B125" s="51" t="s">
        <v>47</v>
      </c>
      <c r="C125" s="33">
        <v>2025</v>
      </c>
      <c r="D125" s="33">
        <v>2027</v>
      </c>
      <c r="F125" s="51" t="s">
        <v>95</v>
      </c>
      <c r="G125" s="17"/>
      <c r="H125" s="51" t="s">
        <v>95</v>
      </c>
      <c r="I125" s="51" t="s">
        <v>51</v>
      </c>
      <c r="J125" s="51" t="s">
        <v>96</v>
      </c>
      <c r="K125" s="35" t="s">
        <v>127</v>
      </c>
      <c r="L125" s="17" t="s">
        <v>310</v>
      </c>
      <c r="M125" s="51" t="s">
        <v>306</v>
      </c>
      <c r="N125" s="51" t="s">
        <v>100</v>
      </c>
      <c r="O125" s="37">
        <v>36</v>
      </c>
      <c r="P125" s="38" t="s">
        <v>101</v>
      </c>
      <c r="Q125" s="52">
        <v>1357016</v>
      </c>
      <c r="R125" s="52">
        <v>1357016</v>
      </c>
      <c r="S125" s="52">
        <v>1357016</v>
      </c>
      <c r="T125" s="52">
        <v>0</v>
      </c>
      <c r="U125" s="52">
        <v>4071048</v>
      </c>
      <c r="V125" s="40">
        <v>0</v>
      </c>
      <c r="X125" s="43" t="s">
        <v>102</v>
      </c>
      <c r="Y125" s="43" t="s">
        <v>103</v>
      </c>
      <c r="AA125" s="70"/>
    </row>
    <row r="126" spans="1:1013" ht="89.25" x14ac:dyDescent="0.2">
      <c r="A126" s="51" t="s">
        <v>541</v>
      </c>
      <c r="B126" s="51" t="s">
        <v>47</v>
      </c>
      <c r="C126" s="33">
        <v>2025</v>
      </c>
      <c r="D126" s="33">
        <v>2027</v>
      </c>
      <c r="F126" s="51" t="s">
        <v>95</v>
      </c>
      <c r="G126" s="17"/>
      <c r="H126" s="51" t="s">
        <v>95</v>
      </c>
      <c r="I126" s="51" t="s">
        <v>51</v>
      </c>
      <c r="J126" s="51" t="s">
        <v>96</v>
      </c>
      <c r="K126" s="35" t="s">
        <v>127</v>
      </c>
      <c r="L126" s="17" t="s">
        <v>311</v>
      </c>
      <c r="M126" s="51" t="s">
        <v>306</v>
      </c>
      <c r="N126" s="51" t="s">
        <v>100</v>
      </c>
      <c r="O126" s="37">
        <v>36</v>
      </c>
      <c r="P126" s="38" t="s">
        <v>101</v>
      </c>
      <c r="Q126" s="52">
        <v>145000</v>
      </c>
      <c r="R126" s="52">
        <v>145000</v>
      </c>
      <c r="S126" s="52">
        <v>145000</v>
      </c>
      <c r="T126" s="52">
        <v>0</v>
      </c>
      <c r="U126" s="52">
        <v>435000</v>
      </c>
      <c r="V126" s="40">
        <v>0</v>
      </c>
      <c r="X126" s="43" t="s">
        <v>102</v>
      </c>
      <c r="Y126" s="43" t="s">
        <v>103</v>
      </c>
      <c r="AA126" s="70"/>
      <c r="ALW126" s="53"/>
      <c r="ALX126" s="53"/>
      <c r="ALY126" s="53"/>
    </row>
    <row r="127" spans="1:1013" ht="63.75" x14ac:dyDescent="0.2">
      <c r="A127" s="51" t="s">
        <v>542</v>
      </c>
      <c r="B127" s="51" t="s">
        <v>47</v>
      </c>
      <c r="C127" s="33">
        <v>2025</v>
      </c>
      <c r="D127" s="33">
        <v>2027</v>
      </c>
      <c r="F127" s="51" t="s">
        <v>95</v>
      </c>
      <c r="G127" s="17"/>
      <c r="H127" s="51" t="s">
        <v>95</v>
      </c>
      <c r="I127" s="51" t="s">
        <v>51</v>
      </c>
      <c r="J127" s="51" t="s">
        <v>96</v>
      </c>
      <c r="K127" s="35" t="s">
        <v>127</v>
      </c>
      <c r="L127" s="17" t="s">
        <v>312</v>
      </c>
      <c r="M127" s="51" t="s">
        <v>306</v>
      </c>
      <c r="N127" s="51" t="s">
        <v>100</v>
      </c>
      <c r="O127" s="37">
        <v>36</v>
      </c>
      <c r="P127" s="38" t="s">
        <v>101</v>
      </c>
      <c r="Q127" s="52">
        <v>165450</v>
      </c>
      <c r="R127" s="52">
        <v>165450</v>
      </c>
      <c r="S127" s="52">
        <v>165450</v>
      </c>
      <c r="T127" s="52">
        <v>0</v>
      </c>
      <c r="U127" s="52">
        <v>496350</v>
      </c>
      <c r="V127" s="40">
        <v>0</v>
      </c>
      <c r="X127" s="43" t="s">
        <v>102</v>
      </c>
      <c r="Y127" s="43" t="s">
        <v>103</v>
      </c>
      <c r="AA127" s="70"/>
      <c r="ALW127" s="53"/>
      <c r="ALX127" s="53"/>
      <c r="ALY127" s="53"/>
    </row>
    <row r="128" spans="1:1013" ht="76.5" x14ac:dyDescent="0.2">
      <c r="A128" s="51" t="s">
        <v>543</v>
      </c>
      <c r="B128" s="51" t="s">
        <v>47</v>
      </c>
      <c r="C128" s="33">
        <v>2025</v>
      </c>
      <c r="D128" s="33">
        <v>2027</v>
      </c>
      <c r="F128" s="51" t="s">
        <v>95</v>
      </c>
      <c r="G128" s="17"/>
      <c r="H128" s="51" t="s">
        <v>95</v>
      </c>
      <c r="I128" s="51" t="s">
        <v>51</v>
      </c>
      <c r="J128" s="51" t="s">
        <v>96</v>
      </c>
      <c r="K128" s="35" t="s">
        <v>127</v>
      </c>
      <c r="L128" s="17" t="s">
        <v>313</v>
      </c>
      <c r="M128" s="51" t="s">
        <v>306</v>
      </c>
      <c r="N128" s="51" t="s">
        <v>100</v>
      </c>
      <c r="O128" s="37">
        <v>36</v>
      </c>
      <c r="P128" s="38" t="s">
        <v>101</v>
      </c>
      <c r="Q128" s="52">
        <v>235480</v>
      </c>
      <c r="R128" s="52">
        <v>235480</v>
      </c>
      <c r="S128" s="52">
        <v>235480</v>
      </c>
      <c r="T128" s="52">
        <v>0</v>
      </c>
      <c r="U128" s="52">
        <v>706440</v>
      </c>
      <c r="V128" s="40">
        <v>0</v>
      </c>
      <c r="X128" s="43" t="s">
        <v>102</v>
      </c>
      <c r="Y128" s="43" t="s">
        <v>103</v>
      </c>
      <c r="AA128" s="70"/>
      <c r="ALW128" s="53"/>
      <c r="ALX128" s="53"/>
      <c r="ALY128" s="53"/>
    </row>
    <row r="129" spans="1:1017" x14ac:dyDescent="0.2">
      <c r="A129" s="51" t="s">
        <v>544</v>
      </c>
      <c r="B129" s="51" t="s">
        <v>47</v>
      </c>
      <c r="C129" s="33">
        <v>2025</v>
      </c>
      <c r="D129" s="33">
        <v>2027</v>
      </c>
      <c r="F129" s="51" t="s">
        <v>95</v>
      </c>
      <c r="G129" s="17"/>
      <c r="H129" s="51" t="s">
        <v>95</v>
      </c>
      <c r="I129" s="51" t="s">
        <v>51</v>
      </c>
      <c r="J129" s="51" t="s">
        <v>96</v>
      </c>
      <c r="K129" s="35" t="s">
        <v>167</v>
      </c>
      <c r="L129" s="17" t="s">
        <v>314</v>
      </c>
      <c r="M129" s="51" t="s">
        <v>306</v>
      </c>
      <c r="N129" s="51" t="s">
        <v>100</v>
      </c>
      <c r="O129" s="37">
        <v>48</v>
      </c>
      <c r="P129" s="38" t="s">
        <v>101</v>
      </c>
      <c r="Q129" s="52">
        <v>65473</v>
      </c>
      <c r="R129" s="52">
        <v>65473</v>
      </c>
      <c r="S129" s="52">
        <v>65473</v>
      </c>
      <c r="T129" s="52">
        <v>65473</v>
      </c>
      <c r="U129" s="52">
        <v>261892</v>
      </c>
      <c r="V129" s="40">
        <v>0</v>
      </c>
      <c r="X129" s="43" t="s">
        <v>102</v>
      </c>
      <c r="Y129" s="43" t="s">
        <v>103</v>
      </c>
      <c r="AA129" s="70"/>
    </row>
    <row r="130" spans="1:1017" ht="114.75" x14ac:dyDescent="0.2">
      <c r="A130" s="51" t="s">
        <v>545</v>
      </c>
      <c r="B130" s="51" t="s">
        <v>47</v>
      </c>
      <c r="C130" s="33">
        <v>2025</v>
      </c>
      <c r="D130" s="33">
        <v>2027</v>
      </c>
      <c r="F130" s="51" t="s">
        <v>95</v>
      </c>
      <c r="G130" s="17"/>
      <c r="H130" s="51" t="s">
        <v>95</v>
      </c>
      <c r="I130" s="51" t="s">
        <v>51</v>
      </c>
      <c r="J130" s="51" t="s">
        <v>96</v>
      </c>
      <c r="K130" s="35" t="s">
        <v>127</v>
      </c>
      <c r="L130" s="17" t="s">
        <v>315</v>
      </c>
      <c r="M130" s="51" t="s">
        <v>306</v>
      </c>
      <c r="N130" s="51" t="s">
        <v>100</v>
      </c>
      <c r="O130" s="37">
        <v>36</v>
      </c>
      <c r="P130" s="38" t="s">
        <v>101</v>
      </c>
      <c r="Q130" s="52">
        <v>47200</v>
      </c>
      <c r="R130" s="52">
        <v>47200</v>
      </c>
      <c r="S130" s="52">
        <v>47200</v>
      </c>
      <c r="T130" s="52">
        <v>0</v>
      </c>
      <c r="U130" s="52">
        <v>141600</v>
      </c>
      <c r="V130" s="40">
        <v>0</v>
      </c>
      <c r="X130" s="43" t="s">
        <v>102</v>
      </c>
      <c r="Y130" s="43" t="s">
        <v>103</v>
      </c>
      <c r="AA130" s="70"/>
    </row>
    <row r="131" spans="1:1017" ht="25.5" x14ac:dyDescent="0.2">
      <c r="A131" s="51" t="s">
        <v>546</v>
      </c>
      <c r="B131" s="51" t="s">
        <v>47</v>
      </c>
      <c r="C131" s="33">
        <v>2025</v>
      </c>
      <c r="D131" s="33">
        <v>2027</v>
      </c>
      <c r="F131" s="51" t="s">
        <v>95</v>
      </c>
      <c r="G131" s="17"/>
      <c r="H131" s="51" t="s">
        <v>95</v>
      </c>
      <c r="I131" s="51" t="s">
        <v>51</v>
      </c>
      <c r="J131" s="51" t="s">
        <v>96</v>
      </c>
      <c r="K131" s="35" t="s">
        <v>108</v>
      </c>
      <c r="L131" s="17" t="s">
        <v>318</v>
      </c>
      <c r="M131" s="51" t="s">
        <v>306</v>
      </c>
      <c r="N131" s="51" t="s">
        <v>100</v>
      </c>
      <c r="O131" s="37">
        <v>60</v>
      </c>
      <c r="P131" s="38" t="s">
        <v>101</v>
      </c>
      <c r="Q131" s="52">
        <v>1405000</v>
      </c>
      <c r="R131" s="52">
        <v>1405000</v>
      </c>
      <c r="S131" s="52">
        <v>1405000</v>
      </c>
      <c r="T131" s="52">
        <v>2810000</v>
      </c>
      <c r="U131" s="52">
        <v>7025000</v>
      </c>
      <c r="V131" s="40">
        <v>0</v>
      </c>
      <c r="X131" s="65" t="s">
        <v>159</v>
      </c>
      <c r="Y131" s="43" t="s">
        <v>160</v>
      </c>
      <c r="Z131" s="43"/>
      <c r="AA131" s="70"/>
    </row>
    <row r="132" spans="1:1017" ht="25.5" x14ac:dyDescent="0.2">
      <c r="A132" s="51" t="s">
        <v>547</v>
      </c>
      <c r="B132" s="51" t="s">
        <v>47</v>
      </c>
      <c r="C132" s="33">
        <v>2025</v>
      </c>
      <c r="D132" s="33">
        <v>2027</v>
      </c>
      <c r="F132" s="51" t="s">
        <v>95</v>
      </c>
      <c r="G132" s="17"/>
      <c r="H132" s="51" t="s">
        <v>95</v>
      </c>
      <c r="I132" s="51" t="s">
        <v>51</v>
      </c>
      <c r="J132" s="51" t="s">
        <v>96</v>
      </c>
      <c r="K132" s="35" t="s">
        <v>108</v>
      </c>
      <c r="L132" s="17" t="s">
        <v>319</v>
      </c>
      <c r="M132" s="51" t="s">
        <v>306</v>
      </c>
      <c r="N132" s="51" t="s">
        <v>100</v>
      </c>
      <c r="O132" s="37">
        <v>48</v>
      </c>
      <c r="P132" s="38" t="s">
        <v>101</v>
      </c>
      <c r="Q132" s="52">
        <v>505000</v>
      </c>
      <c r="R132" s="52">
        <v>505000</v>
      </c>
      <c r="S132" s="52">
        <v>505000</v>
      </c>
      <c r="T132" s="52">
        <v>505000</v>
      </c>
      <c r="U132" s="52">
        <v>2020000</v>
      </c>
      <c r="V132" s="40">
        <v>0</v>
      </c>
      <c r="X132" s="43" t="s">
        <v>102</v>
      </c>
      <c r="Y132" s="43" t="s">
        <v>103</v>
      </c>
      <c r="AA132" s="70"/>
    </row>
    <row r="133" spans="1:1017" ht="25.5" x14ac:dyDescent="0.2">
      <c r="A133" s="51" t="s">
        <v>548</v>
      </c>
      <c r="B133" s="51" t="s">
        <v>47</v>
      </c>
      <c r="C133" s="33">
        <v>2025</v>
      </c>
      <c r="D133" s="33">
        <v>2027</v>
      </c>
      <c r="F133" s="51" t="s">
        <v>95</v>
      </c>
      <c r="G133" s="17"/>
      <c r="H133" s="51" t="s">
        <v>95</v>
      </c>
      <c r="I133" s="51" t="s">
        <v>51</v>
      </c>
      <c r="J133" s="51" t="s">
        <v>96</v>
      </c>
      <c r="K133" s="35" t="s">
        <v>320</v>
      </c>
      <c r="L133" s="17" t="s">
        <v>321</v>
      </c>
      <c r="M133" s="51" t="s">
        <v>306</v>
      </c>
      <c r="N133" s="51" t="s">
        <v>100</v>
      </c>
      <c r="O133" s="37">
        <v>48</v>
      </c>
      <c r="P133" s="38" t="s">
        <v>101</v>
      </c>
      <c r="Q133" s="52">
        <v>100000</v>
      </c>
      <c r="R133" s="52">
        <v>100000</v>
      </c>
      <c r="S133" s="52">
        <v>100000</v>
      </c>
      <c r="T133" s="52">
        <v>100000</v>
      </c>
      <c r="U133" s="52">
        <v>400000</v>
      </c>
      <c r="V133" s="40">
        <v>0</v>
      </c>
      <c r="X133" s="43" t="s">
        <v>102</v>
      </c>
      <c r="Y133" s="43" t="s">
        <v>103</v>
      </c>
      <c r="AA133" s="70"/>
    </row>
    <row r="134" spans="1:1017" ht="25.5" x14ac:dyDescent="0.2">
      <c r="A134" s="51" t="s">
        <v>549</v>
      </c>
      <c r="B134" s="51" t="s">
        <v>47</v>
      </c>
      <c r="C134" s="33">
        <v>2025</v>
      </c>
      <c r="D134" s="33">
        <v>2027</v>
      </c>
      <c r="F134" s="51" t="s">
        <v>95</v>
      </c>
      <c r="G134" s="17"/>
      <c r="H134" s="51" t="s">
        <v>95</v>
      </c>
      <c r="I134" s="51" t="s">
        <v>51</v>
      </c>
      <c r="J134" s="51" t="s">
        <v>96</v>
      </c>
      <c r="K134" s="35" t="s">
        <v>320</v>
      </c>
      <c r="L134" s="17" t="s">
        <v>322</v>
      </c>
      <c r="M134" s="51" t="s">
        <v>306</v>
      </c>
      <c r="N134" s="51" t="s">
        <v>100</v>
      </c>
      <c r="O134" s="37">
        <v>36</v>
      </c>
      <c r="P134" s="38" t="s">
        <v>101</v>
      </c>
      <c r="Q134" s="52">
        <v>500000</v>
      </c>
      <c r="R134" s="52">
        <v>500000</v>
      </c>
      <c r="S134" s="52">
        <v>500000</v>
      </c>
      <c r="T134" s="52">
        <v>0</v>
      </c>
      <c r="U134" s="52">
        <v>1500000</v>
      </c>
      <c r="V134" s="40">
        <v>0</v>
      </c>
      <c r="X134" s="43" t="s">
        <v>102</v>
      </c>
      <c r="Y134" s="43" t="s">
        <v>103</v>
      </c>
      <c r="AA134" s="70"/>
    </row>
    <row r="135" spans="1:1017" ht="38.25" x14ac:dyDescent="0.2">
      <c r="A135" s="51" t="s">
        <v>550</v>
      </c>
      <c r="B135" s="51" t="s">
        <v>47</v>
      </c>
      <c r="C135" s="33">
        <v>2025</v>
      </c>
      <c r="D135" s="33">
        <v>2027</v>
      </c>
      <c r="F135" s="51" t="s">
        <v>95</v>
      </c>
      <c r="G135" s="17"/>
      <c r="H135" s="51" t="s">
        <v>95</v>
      </c>
      <c r="I135" s="51" t="s">
        <v>51</v>
      </c>
      <c r="J135" s="51" t="s">
        <v>96</v>
      </c>
      <c r="K135" s="35" t="s">
        <v>108</v>
      </c>
      <c r="L135" s="17" t="s">
        <v>323</v>
      </c>
      <c r="M135" s="51" t="s">
        <v>306</v>
      </c>
      <c r="N135" s="51" t="s">
        <v>100</v>
      </c>
      <c r="O135" s="37">
        <v>48</v>
      </c>
      <c r="P135" s="38" t="s">
        <v>101</v>
      </c>
      <c r="Q135" s="52">
        <v>45000</v>
      </c>
      <c r="R135" s="52">
        <v>45000</v>
      </c>
      <c r="S135" s="52">
        <v>45000</v>
      </c>
      <c r="T135" s="52">
        <v>45000</v>
      </c>
      <c r="U135" s="52">
        <v>180000</v>
      </c>
      <c r="V135" s="40">
        <v>0</v>
      </c>
      <c r="X135" s="43" t="s">
        <v>102</v>
      </c>
      <c r="Y135" s="43" t="s">
        <v>103</v>
      </c>
      <c r="AA135" s="70"/>
    </row>
    <row r="136" spans="1:1017" ht="63.75" x14ac:dyDescent="0.2">
      <c r="A136" s="51" t="s">
        <v>551</v>
      </c>
      <c r="B136" s="51" t="s">
        <v>47</v>
      </c>
      <c r="C136" s="33">
        <v>2025</v>
      </c>
      <c r="D136" s="33">
        <v>2027</v>
      </c>
      <c r="F136" s="51" t="s">
        <v>95</v>
      </c>
      <c r="G136" s="17"/>
      <c r="H136" s="51" t="s">
        <v>95</v>
      </c>
      <c r="I136" s="51" t="s">
        <v>51</v>
      </c>
      <c r="J136" s="51" t="s">
        <v>96</v>
      </c>
      <c r="K136" s="35" t="s">
        <v>127</v>
      </c>
      <c r="L136" s="17" t="s">
        <v>324</v>
      </c>
      <c r="M136" s="51" t="s">
        <v>306</v>
      </c>
      <c r="N136" s="51" t="s">
        <v>100</v>
      </c>
      <c r="O136" s="37">
        <v>48</v>
      </c>
      <c r="P136" s="38" t="s">
        <v>101</v>
      </c>
      <c r="Q136" s="52">
        <v>61000</v>
      </c>
      <c r="R136" s="52">
        <v>61000</v>
      </c>
      <c r="S136" s="52">
        <v>61000</v>
      </c>
      <c r="T136" s="52">
        <v>61000</v>
      </c>
      <c r="U136" s="52">
        <v>244000</v>
      </c>
      <c r="V136" s="40">
        <v>0</v>
      </c>
      <c r="X136" s="43" t="s">
        <v>102</v>
      </c>
      <c r="Y136" s="43" t="s">
        <v>103</v>
      </c>
      <c r="AA136" s="70"/>
    </row>
    <row r="137" spans="1:1017" ht="25.5" x14ac:dyDescent="0.2">
      <c r="A137" s="51" t="s">
        <v>552</v>
      </c>
      <c r="B137" s="51" t="s">
        <v>47</v>
      </c>
      <c r="C137" s="33">
        <v>2025</v>
      </c>
      <c r="D137" s="33">
        <v>2027</v>
      </c>
      <c r="F137" s="51" t="s">
        <v>95</v>
      </c>
      <c r="G137" s="17"/>
      <c r="H137" s="51" t="s">
        <v>95</v>
      </c>
      <c r="I137" s="51" t="s">
        <v>51</v>
      </c>
      <c r="J137" s="51" t="s">
        <v>96</v>
      </c>
      <c r="K137" s="35" t="s">
        <v>108</v>
      </c>
      <c r="L137" s="17" t="s">
        <v>325</v>
      </c>
      <c r="M137" s="51" t="s">
        <v>306</v>
      </c>
      <c r="N137" s="51" t="s">
        <v>100</v>
      </c>
      <c r="O137" s="37">
        <v>48</v>
      </c>
      <c r="P137" s="38" t="s">
        <v>101</v>
      </c>
      <c r="Q137" s="52">
        <v>45000</v>
      </c>
      <c r="R137" s="52">
        <v>45000</v>
      </c>
      <c r="S137" s="52">
        <v>45000</v>
      </c>
      <c r="T137" s="52">
        <v>45000</v>
      </c>
      <c r="U137" s="52">
        <v>180000</v>
      </c>
      <c r="V137" s="40">
        <v>0</v>
      </c>
      <c r="X137" s="43" t="s">
        <v>102</v>
      </c>
      <c r="Y137" s="43" t="s">
        <v>103</v>
      </c>
      <c r="AA137" s="70"/>
    </row>
    <row r="138" spans="1:1017" ht="25.5" x14ac:dyDescent="0.2">
      <c r="A138" s="51" t="s">
        <v>553</v>
      </c>
      <c r="B138" s="51" t="s">
        <v>47</v>
      </c>
      <c r="C138" s="33">
        <v>2025</v>
      </c>
      <c r="D138" s="33">
        <v>2027</v>
      </c>
      <c r="F138" s="51" t="s">
        <v>95</v>
      </c>
      <c r="G138" s="17"/>
      <c r="H138" s="51" t="s">
        <v>95</v>
      </c>
      <c r="I138" s="51" t="s">
        <v>51</v>
      </c>
      <c r="J138" s="51" t="s">
        <v>96</v>
      </c>
      <c r="K138" s="35" t="s">
        <v>108</v>
      </c>
      <c r="L138" s="17" t="s">
        <v>326</v>
      </c>
      <c r="M138" s="51" t="s">
        <v>306</v>
      </c>
      <c r="N138" s="51" t="s">
        <v>100</v>
      </c>
      <c r="O138" s="37">
        <v>48</v>
      </c>
      <c r="P138" s="38" t="s">
        <v>101</v>
      </c>
      <c r="Q138" s="52">
        <v>80000</v>
      </c>
      <c r="R138" s="52">
        <v>80000</v>
      </c>
      <c r="S138" s="52">
        <v>80000</v>
      </c>
      <c r="T138" s="52">
        <v>80000</v>
      </c>
      <c r="U138" s="52">
        <v>320000</v>
      </c>
      <c r="V138" s="40">
        <v>0</v>
      </c>
      <c r="X138" s="43" t="s">
        <v>102</v>
      </c>
      <c r="Y138" s="43" t="s">
        <v>103</v>
      </c>
      <c r="AA138" s="70"/>
    </row>
    <row r="139" spans="1:1017" ht="38.25" x14ac:dyDescent="0.2">
      <c r="A139" s="51" t="s">
        <v>554</v>
      </c>
      <c r="B139" s="51" t="s">
        <v>47</v>
      </c>
      <c r="C139" s="33">
        <v>2025</v>
      </c>
      <c r="D139" s="33">
        <v>2027</v>
      </c>
      <c r="F139" s="51" t="s">
        <v>95</v>
      </c>
      <c r="G139" s="17"/>
      <c r="H139" s="51" t="s">
        <v>95</v>
      </c>
      <c r="I139" s="51" t="s">
        <v>51</v>
      </c>
      <c r="J139" s="51" t="s">
        <v>96</v>
      </c>
      <c r="K139" s="35" t="s">
        <v>108</v>
      </c>
      <c r="L139" s="17" t="s">
        <v>327</v>
      </c>
      <c r="M139" s="51" t="s">
        <v>306</v>
      </c>
      <c r="N139" s="51" t="s">
        <v>100</v>
      </c>
      <c r="O139" s="37">
        <v>36</v>
      </c>
      <c r="P139" s="38" t="s">
        <v>101</v>
      </c>
      <c r="Q139" s="52">
        <v>191700</v>
      </c>
      <c r="R139" s="52">
        <v>191700</v>
      </c>
      <c r="S139" s="52">
        <v>191700</v>
      </c>
      <c r="T139" s="52">
        <v>0</v>
      </c>
      <c r="U139" s="52">
        <v>575100</v>
      </c>
      <c r="V139" s="40">
        <v>0</v>
      </c>
      <c r="X139" s="43" t="s">
        <v>102</v>
      </c>
      <c r="Y139" s="43" t="s">
        <v>103</v>
      </c>
      <c r="AA139" s="70"/>
    </row>
    <row r="140" spans="1:1017" s="1" customFormat="1" ht="70.5" customHeight="1" x14ac:dyDescent="0.2">
      <c r="A140" s="51" t="s">
        <v>555</v>
      </c>
      <c r="B140" s="51" t="s">
        <v>47</v>
      </c>
      <c r="C140" s="33">
        <v>2025</v>
      </c>
      <c r="D140" s="33">
        <v>2027</v>
      </c>
      <c r="E140" s="17"/>
      <c r="F140" s="51" t="s">
        <v>95</v>
      </c>
      <c r="G140" s="17"/>
      <c r="H140" s="51" t="s">
        <v>95</v>
      </c>
      <c r="I140" s="51" t="s">
        <v>51</v>
      </c>
      <c r="J140" s="51" t="s">
        <v>96</v>
      </c>
      <c r="K140" s="35" t="s">
        <v>108</v>
      </c>
      <c r="L140" s="17" t="s">
        <v>328</v>
      </c>
      <c r="M140" s="51" t="s">
        <v>306</v>
      </c>
      <c r="N140" s="51" t="s">
        <v>100</v>
      </c>
      <c r="O140" s="37">
        <v>36</v>
      </c>
      <c r="P140" s="38" t="s">
        <v>101</v>
      </c>
      <c r="Q140" s="52">
        <v>85000</v>
      </c>
      <c r="R140" s="52">
        <v>85000</v>
      </c>
      <c r="S140" s="52">
        <v>85000</v>
      </c>
      <c r="T140" s="52">
        <v>0</v>
      </c>
      <c r="U140" s="52">
        <v>255000</v>
      </c>
      <c r="V140" s="40">
        <v>0</v>
      </c>
      <c r="W140" s="16"/>
      <c r="X140" s="43" t="s">
        <v>102</v>
      </c>
      <c r="Y140" s="43" t="s">
        <v>103</v>
      </c>
      <c r="Z140" s="21"/>
    </row>
    <row r="141" spans="1:1017" s="1" customFormat="1" ht="25.5" x14ac:dyDescent="0.2">
      <c r="A141" s="51" t="s">
        <v>556</v>
      </c>
      <c r="B141" s="51" t="s">
        <v>47</v>
      </c>
      <c r="C141" s="33">
        <v>2025</v>
      </c>
      <c r="D141" s="33">
        <v>2027</v>
      </c>
      <c r="E141" s="17"/>
      <c r="F141" s="51" t="s">
        <v>95</v>
      </c>
      <c r="G141" s="17"/>
      <c r="H141" s="51" t="s">
        <v>95</v>
      </c>
      <c r="I141" s="51" t="s">
        <v>51</v>
      </c>
      <c r="J141" s="51" t="s">
        <v>96</v>
      </c>
      <c r="K141" s="35" t="s">
        <v>108</v>
      </c>
      <c r="L141" s="17" t="s">
        <v>329</v>
      </c>
      <c r="M141" s="51" t="s">
        <v>306</v>
      </c>
      <c r="N141" s="51" t="s">
        <v>100</v>
      </c>
      <c r="O141" s="37">
        <v>36</v>
      </c>
      <c r="P141" s="38" t="s">
        <v>101</v>
      </c>
      <c r="Q141" s="52">
        <v>80000</v>
      </c>
      <c r="R141" s="52">
        <v>80000</v>
      </c>
      <c r="S141" s="52">
        <v>80000</v>
      </c>
      <c r="T141" s="52">
        <v>0</v>
      </c>
      <c r="U141" s="52">
        <v>240000</v>
      </c>
      <c r="V141" s="40">
        <v>0</v>
      </c>
      <c r="W141" s="16"/>
      <c r="X141" s="43" t="s">
        <v>102</v>
      </c>
      <c r="Y141" s="43" t="s">
        <v>103</v>
      </c>
      <c r="Z141" s="21"/>
    </row>
    <row r="142" spans="1:1017" s="1" customFormat="1" x14ac:dyDescent="0.2">
      <c r="A142" s="51" t="s">
        <v>557</v>
      </c>
      <c r="B142" s="51" t="s">
        <v>47</v>
      </c>
      <c r="C142" s="33">
        <v>2025</v>
      </c>
      <c r="D142" s="33">
        <v>2027</v>
      </c>
      <c r="E142" s="17"/>
      <c r="F142" s="51" t="s">
        <v>95</v>
      </c>
      <c r="G142" s="17"/>
      <c r="H142" s="51" t="s">
        <v>95</v>
      </c>
      <c r="I142" s="51" t="s">
        <v>51</v>
      </c>
      <c r="J142" s="51" t="s">
        <v>96</v>
      </c>
      <c r="K142" s="35" t="s">
        <v>108</v>
      </c>
      <c r="L142" s="17" t="s">
        <v>172</v>
      </c>
      <c r="M142" s="51" t="s">
        <v>306</v>
      </c>
      <c r="N142" s="51" t="s">
        <v>100</v>
      </c>
      <c r="O142" s="37">
        <v>36</v>
      </c>
      <c r="P142" s="38" t="s">
        <v>101</v>
      </c>
      <c r="Q142" s="52">
        <v>60000</v>
      </c>
      <c r="R142" s="52">
        <v>60000</v>
      </c>
      <c r="S142" s="52">
        <v>60000</v>
      </c>
      <c r="T142" s="52">
        <v>0</v>
      </c>
      <c r="U142" s="52">
        <v>180000</v>
      </c>
      <c r="V142" s="40">
        <v>0</v>
      </c>
      <c r="W142" s="16"/>
      <c r="X142" s="43" t="s">
        <v>102</v>
      </c>
      <c r="Y142" s="43" t="s">
        <v>103</v>
      </c>
      <c r="Z142" s="21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</row>
    <row r="143" spans="1:1017" ht="67.5" customHeight="1" x14ac:dyDescent="0.2">
      <c r="A143" s="51" t="s">
        <v>558</v>
      </c>
      <c r="B143" s="51" t="s">
        <v>47</v>
      </c>
      <c r="C143" s="33">
        <v>2025</v>
      </c>
      <c r="D143" s="33">
        <v>2027</v>
      </c>
      <c r="F143" s="51" t="s">
        <v>95</v>
      </c>
      <c r="G143" s="17"/>
      <c r="H143" s="51" t="s">
        <v>95</v>
      </c>
      <c r="I143" s="51" t="s">
        <v>51</v>
      </c>
      <c r="J143" s="51" t="s">
        <v>96</v>
      </c>
      <c r="K143" s="35" t="s">
        <v>108</v>
      </c>
      <c r="L143" s="17" t="s">
        <v>330</v>
      </c>
      <c r="M143" s="51" t="s">
        <v>306</v>
      </c>
      <c r="N143" s="51" t="s">
        <v>100</v>
      </c>
      <c r="O143" s="37">
        <v>36</v>
      </c>
      <c r="P143" s="38" t="s">
        <v>101</v>
      </c>
      <c r="Q143" s="52">
        <v>130000</v>
      </c>
      <c r="R143" s="52">
        <v>130000</v>
      </c>
      <c r="S143" s="52">
        <v>130000</v>
      </c>
      <c r="T143" s="52">
        <v>0</v>
      </c>
      <c r="U143" s="52">
        <v>390000</v>
      </c>
      <c r="V143" s="40">
        <v>0</v>
      </c>
      <c r="X143" s="43" t="s">
        <v>102</v>
      </c>
      <c r="Y143" s="43" t="s">
        <v>103</v>
      </c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</row>
    <row r="144" spans="1:1017" ht="67.5" customHeight="1" x14ac:dyDescent="0.2">
      <c r="A144" s="41" t="s">
        <v>489</v>
      </c>
      <c r="B144" s="51" t="s">
        <v>47</v>
      </c>
      <c r="C144" s="45">
        <v>2021</v>
      </c>
      <c r="D144" s="33">
        <v>2025</v>
      </c>
      <c r="E144" s="64"/>
      <c r="F144" s="51" t="s">
        <v>95</v>
      </c>
      <c r="G144" s="35"/>
      <c r="H144" s="51" t="s">
        <v>95</v>
      </c>
      <c r="I144" s="51" t="s">
        <v>51</v>
      </c>
      <c r="J144" s="51" t="s">
        <v>188</v>
      </c>
      <c r="K144" s="35" t="s">
        <v>229</v>
      </c>
      <c r="L144" s="34" t="s">
        <v>230</v>
      </c>
      <c r="M144" s="51" t="s">
        <v>99</v>
      </c>
      <c r="N144" s="51" t="s">
        <v>100</v>
      </c>
      <c r="O144" s="35">
        <v>60</v>
      </c>
      <c r="P144" s="38" t="s">
        <v>101</v>
      </c>
      <c r="Q144" s="54">
        <v>200000</v>
      </c>
      <c r="R144" s="55">
        <v>400000</v>
      </c>
      <c r="S144" s="55">
        <v>550000</v>
      </c>
      <c r="T144" s="39">
        <v>550000</v>
      </c>
      <c r="U144" s="46">
        <f t="shared" ref="U144:U172" si="6">SUM(Q144:T144)</f>
        <v>1700000</v>
      </c>
      <c r="V144" s="40">
        <v>0</v>
      </c>
      <c r="W144" s="51"/>
      <c r="X144" s="66" t="s">
        <v>347</v>
      </c>
      <c r="Y144" s="57" t="s">
        <v>46</v>
      </c>
      <c r="Z144" s="47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</row>
    <row r="145" spans="1:1017" ht="67.5" customHeight="1" x14ac:dyDescent="0.2">
      <c r="A145" s="41" t="s">
        <v>231</v>
      </c>
      <c r="B145" s="41" t="s">
        <v>47</v>
      </c>
      <c r="C145" s="33">
        <v>2022</v>
      </c>
      <c r="D145" s="33">
        <v>2025</v>
      </c>
      <c r="E145" s="41"/>
      <c r="F145" s="33" t="s">
        <v>95</v>
      </c>
      <c r="G145" s="33"/>
      <c r="H145" s="33" t="s">
        <v>95</v>
      </c>
      <c r="I145" s="41" t="s">
        <v>51</v>
      </c>
      <c r="J145" s="33" t="s">
        <v>188</v>
      </c>
      <c r="K145" s="35" t="s">
        <v>232</v>
      </c>
      <c r="L145" s="61" t="s">
        <v>233</v>
      </c>
      <c r="M145" s="33" t="s">
        <v>99</v>
      </c>
      <c r="N145" s="51" t="s">
        <v>100</v>
      </c>
      <c r="O145" s="33">
        <v>108</v>
      </c>
      <c r="P145" s="33" t="s">
        <v>101</v>
      </c>
      <c r="Q145" s="54">
        <v>390000</v>
      </c>
      <c r="R145" s="55">
        <v>390000</v>
      </c>
      <c r="S145" s="55">
        <v>390000</v>
      </c>
      <c r="T145" s="39">
        <v>6630000</v>
      </c>
      <c r="U145" s="46">
        <f t="shared" si="6"/>
        <v>7800000</v>
      </c>
      <c r="V145" s="40">
        <v>0</v>
      </c>
      <c r="W145" s="51"/>
      <c r="X145" s="66" t="s">
        <v>347</v>
      </c>
      <c r="Y145" s="57" t="s">
        <v>46</v>
      </c>
      <c r="Z145" s="47" t="s">
        <v>234</v>
      </c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</row>
    <row r="146" spans="1:1017" ht="51" x14ac:dyDescent="0.2">
      <c r="A146" s="41" t="s">
        <v>351</v>
      </c>
      <c r="B146" s="51" t="s">
        <v>47</v>
      </c>
      <c r="C146" s="45">
        <v>2022</v>
      </c>
      <c r="D146" s="33">
        <v>2025</v>
      </c>
      <c r="E146" s="34"/>
      <c r="F146" s="51" t="s">
        <v>95</v>
      </c>
      <c r="G146" s="51"/>
      <c r="H146" s="51" t="s">
        <v>95</v>
      </c>
      <c r="I146" s="51" t="s">
        <v>51</v>
      </c>
      <c r="J146" s="51" t="s">
        <v>188</v>
      </c>
      <c r="K146" s="42">
        <v>79998000</v>
      </c>
      <c r="L146" s="34" t="s">
        <v>352</v>
      </c>
      <c r="M146" s="51" t="s">
        <v>99</v>
      </c>
      <c r="N146" s="51" t="s">
        <v>100</v>
      </c>
      <c r="O146" s="37">
        <v>36</v>
      </c>
      <c r="P146" s="38" t="s">
        <v>101</v>
      </c>
      <c r="Q146" s="90">
        <v>67000</v>
      </c>
      <c r="R146" s="90">
        <v>67000</v>
      </c>
      <c r="S146" s="90">
        <v>67000</v>
      </c>
      <c r="T146" s="90">
        <v>0</v>
      </c>
      <c r="U146" s="46">
        <f t="shared" si="6"/>
        <v>201000</v>
      </c>
      <c r="V146" s="40">
        <v>0</v>
      </c>
      <c r="W146" s="51"/>
      <c r="X146" s="43" t="s">
        <v>102</v>
      </c>
      <c r="Y146" s="43" t="s">
        <v>103</v>
      </c>
      <c r="Z146" s="47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</row>
    <row r="147" spans="1:1017" ht="29.25" customHeight="1" x14ac:dyDescent="0.2">
      <c r="A147" s="41" t="s">
        <v>187</v>
      </c>
      <c r="B147" s="51" t="s">
        <v>47</v>
      </c>
      <c r="C147" s="45">
        <v>2023</v>
      </c>
      <c r="D147" s="33">
        <v>2025</v>
      </c>
      <c r="E147" s="34"/>
      <c r="F147" s="51" t="s">
        <v>95</v>
      </c>
      <c r="G147" s="42"/>
      <c r="H147" s="51" t="s">
        <v>95</v>
      </c>
      <c r="I147" s="51" t="s">
        <v>51</v>
      </c>
      <c r="J147" s="51" t="s">
        <v>188</v>
      </c>
      <c r="K147" s="35" t="s">
        <v>189</v>
      </c>
      <c r="L147" s="34" t="s">
        <v>190</v>
      </c>
      <c r="M147" s="51" t="s">
        <v>99</v>
      </c>
      <c r="N147" s="51" t="s">
        <v>100</v>
      </c>
      <c r="O147" s="37">
        <v>48</v>
      </c>
      <c r="P147" s="38" t="s">
        <v>101</v>
      </c>
      <c r="Q147" s="52">
        <v>2200000</v>
      </c>
      <c r="R147" s="52">
        <v>2200000</v>
      </c>
      <c r="S147" s="52">
        <v>2200000</v>
      </c>
      <c r="T147" s="52">
        <v>2200000</v>
      </c>
      <c r="U147" s="46">
        <f t="shared" si="6"/>
        <v>8800000</v>
      </c>
      <c r="V147" s="40">
        <v>0</v>
      </c>
      <c r="W147" s="51"/>
      <c r="X147" s="43" t="s">
        <v>102</v>
      </c>
      <c r="Y147" s="43" t="s">
        <v>103</v>
      </c>
      <c r="Z147" s="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</row>
    <row r="148" spans="1:1017" s="122" customFormat="1" ht="48.75" customHeight="1" x14ac:dyDescent="0.2">
      <c r="A148" s="112" t="s">
        <v>356</v>
      </c>
      <c r="B148" s="97" t="s">
        <v>47</v>
      </c>
      <c r="C148" s="113">
        <v>2023</v>
      </c>
      <c r="D148" s="114">
        <v>2025</v>
      </c>
      <c r="E148" s="115"/>
      <c r="F148" s="97" t="s">
        <v>95</v>
      </c>
      <c r="G148" s="97"/>
      <c r="H148" s="97" t="s">
        <v>95</v>
      </c>
      <c r="I148" s="97" t="s">
        <v>51</v>
      </c>
      <c r="J148" s="97" t="s">
        <v>188</v>
      </c>
      <c r="K148" s="101" t="s">
        <v>237</v>
      </c>
      <c r="L148" s="115" t="s">
        <v>357</v>
      </c>
      <c r="M148" s="97" t="s">
        <v>99</v>
      </c>
      <c r="N148" s="97" t="s">
        <v>100</v>
      </c>
      <c r="O148" s="116">
        <v>36</v>
      </c>
      <c r="P148" s="117" t="s">
        <v>101</v>
      </c>
      <c r="Q148" s="118">
        <v>77995</v>
      </c>
      <c r="R148" s="118">
        <v>77995</v>
      </c>
      <c r="S148" s="118">
        <v>77995</v>
      </c>
      <c r="T148" s="118">
        <v>0</v>
      </c>
      <c r="U148" s="119">
        <f t="shared" si="6"/>
        <v>233985</v>
      </c>
      <c r="V148" s="106">
        <v>0</v>
      </c>
      <c r="W148" s="97"/>
      <c r="X148" s="120" t="s">
        <v>102</v>
      </c>
      <c r="Y148" s="120" t="s">
        <v>160</v>
      </c>
      <c r="Z148" s="121"/>
    </row>
    <row r="149" spans="1:1017" ht="38.25" x14ac:dyDescent="0.2">
      <c r="A149" s="41" t="s">
        <v>191</v>
      </c>
      <c r="B149" s="51" t="s">
        <v>47</v>
      </c>
      <c r="C149" s="45">
        <v>2023</v>
      </c>
      <c r="D149" s="33">
        <v>2025</v>
      </c>
      <c r="E149" s="34"/>
      <c r="F149" s="51" t="s">
        <v>95</v>
      </c>
      <c r="G149" s="42"/>
      <c r="H149" s="33" t="s">
        <v>95</v>
      </c>
      <c r="I149" s="51" t="s">
        <v>51</v>
      </c>
      <c r="J149" s="51" t="s">
        <v>188</v>
      </c>
      <c r="K149" s="35" t="s">
        <v>192</v>
      </c>
      <c r="L149" s="61" t="s">
        <v>193</v>
      </c>
      <c r="M149" s="51" t="s">
        <v>99</v>
      </c>
      <c r="N149" s="51" t="s">
        <v>100</v>
      </c>
      <c r="O149" s="37">
        <v>60</v>
      </c>
      <c r="P149" s="38" t="s">
        <v>101</v>
      </c>
      <c r="Q149" s="52">
        <v>2400000</v>
      </c>
      <c r="R149" s="52">
        <v>2400000</v>
      </c>
      <c r="S149" s="52">
        <v>2400000</v>
      </c>
      <c r="T149" s="52">
        <v>4422256</v>
      </c>
      <c r="U149" s="46">
        <f t="shared" si="6"/>
        <v>11622256</v>
      </c>
      <c r="V149" s="40">
        <v>0</v>
      </c>
      <c r="W149" s="51"/>
      <c r="X149" s="43" t="s">
        <v>102</v>
      </c>
      <c r="Y149" s="43" t="s">
        <v>103</v>
      </c>
      <c r="Z149" s="47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</row>
    <row r="150" spans="1:1017" ht="25.5" x14ac:dyDescent="0.2">
      <c r="A150" s="41" t="s">
        <v>360</v>
      </c>
      <c r="B150" s="51" t="s">
        <v>47</v>
      </c>
      <c r="C150" s="45">
        <v>2023</v>
      </c>
      <c r="D150" s="33">
        <v>2025</v>
      </c>
      <c r="E150" s="34"/>
      <c r="F150" s="51" t="s">
        <v>95</v>
      </c>
      <c r="H150" s="51" t="s">
        <v>95</v>
      </c>
      <c r="I150" s="51" t="s">
        <v>51</v>
      </c>
      <c r="J150" s="51" t="s">
        <v>188</v>
      </c>
      <c r="K150" s="42" t="s">
        <v>361</v>
      </c>
      <c r="L150" s="34" t="s">
        <v>369</v>
      </c>
      <c r="M150" s="51" t="s">
        <v>99</v>
      </c>
      <c r="N150" s="51" t="s">
        <v>100</v>
      </c>
      <c r="O150" s="37">
        <v>36</v>
      </c>
      <c r="P150" s="38" t="s">
        <v>101</v>
      </c>
      <c r="Q150" s="52">
        <v>140000</v>
      </c>
      <c r="R150" s="52">
        <v>140000</v>
      </c>
      <c r="S150" s="52">
        <v>140000</v>
      </c>
      <c r="T150" s="39">
        <v>0</v>
      </c>
      <c r="U150" s="58">
        <f t="shared" si="6"/>
        <v>420000</v>
      </c>
      <c r="V150" s="40">
        <v>0</v>
      </c>
      <c r="X150" s="43" t="s">
        <v>102</v>
      </c>
      <c r="Y150" s="43" t="s">
        <v>103</v>
      </c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</row>
    <row r="151" spans="1:1017" s="122" customFormat="1" ht="48.6" customHeight="1" x14ac:dyDescent="0.2">
      <c r="A151" s="112" t="s">
        <v>194</v>
      </c>
      <c r="B151" s="97" t="s">
        <v>47</v>
      </c>
      <c r="C151" s="113">
        <v>2023</v>
      </c>
      <c r="D151" s="114">
        <v>2025</v>
      </c>
      <c r="E151" s="114"/>
      <c r="F151" s="114" t="s">
        <v>95</v>
      </c>
      <c r="G151" s="114"/>
      <c r="H151" s="114" t="s">
        <v>95</v>
      </c>
      <c r="I151" s="114" t="s">
        <v>51</v>
      </c>
      <c r="J151" s="114" t="s">
        <v>188</v>
      </c>
      <c r="K151" s="103" t="s">
        <v>195</v>
      </c>
      <c r="L151" s="123" t="s">
        <v>196</v>
      </c>
      <c r="M151" s="114" t="s">
        <v>99</v>
      </c>
      <c r="N151" s="97" t="s">
        <v>100</v>
      </c>
      <c r="O151" s="114">
        <v>60</v>
      </c>
      <c r="P151" s="114" t="s">
        <v>101</v>
      </c>
      <c r="Q151" s="118">
        <v>500000</v>
      </c>
      <c r="R151" s="118">
        <v>500000</v>
      </c>
      <c r="S151" s="118">
        <v>500000</v>
      </c>
      <c r="T151" s="118">
        <v>500000</v>
      </c>
      <c r="U151" s="119">
        <f t="shared" si="6"/>
        <v>2000000</v>
      </c>
      <c r="V151" s="118">
        <v>0</v>
      </c>
      <c r="W151" s="102"/>
      <c r="X151" s="120" t="s">
        <v>159</v>
      </c>
      <c r="Y151" s="120" t="s">
        <v>160</v>
      </c>
      <c r="Z151" s="124"/>
    </row>
    <row r="152" spans="1:1017" ht="102" x14ac:dyDescent="0.2">
      <c r="A152" s="41" t="s">
        <v>481</v>
      </c>
      <c r="B152" s="51" t="s">
        <v>47</v>
      </c>
      <c r="C152" s="45">
        <v>2023</v>
      </c>
      <c r="D152" s="42">
        <v>2025</v>
      </c>
      <c r="E152" s="74" t="s">
        <v>482</v>
      </c>
      <c r="F152" s="51" t="s">
        <v>101</v>
      </c>
      <c r="G152" s="75" t="s">
        <v>483</v>
      </c>
      <c r="H152" s="51" t="s">
        <v>95</v>
      </c>
      <c r="I152" s="51" t="s">
        <v>51</v>
      </c>
      <c r="J152" s="51" t="s">
        <v>188</v>
      </c>
      <c r="K152" s="35">
        <v>71220000</v>
      </c>
      <c r="L152" s="34" t="s">
        <v>484</v>
      </c>
      <c r="M152" s="51" t="s">
        <v>99</v>
      </c>
      <c r="N152" s="51" t="s">
        <v>158</v>
      </c>
      <c r="O152" s="33">
        <v>0</v>
      </c>
      <c r="P152" s="77" t="s">
        <v>95</v>
      </c>
      <c r="Q152" s="39">
        <v>188532</v>
      </c>
      <c r="R152" s="39">
        <v>0</v>
      </c>
      <c r="S152" s="39">
        <v>0</v>
      </c>
      <c r="T152" s="39">
        <v>0</v>
      </c>
      <c r="U152" s="39">
        <f t="shared" si="6"/>
        <v>188532</v>
      </c>
      <c r="V152" s="40">
        <v>0</v>
      </c>
      <c r="X152" s="43" t="s">
        <v>102</v>
      </c>
      <c r="Y152" s="43" t="s">
        <v>103</v>
      </c>
      <c r="Z152" s="16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</row>
    <row r="153" spans="1:1017" ht="40.9" customHeight="1" x14ac:dyDescent="0.2">
      <c r="A153" s="41" t="s">
        <v>485</v>
      </c>
      <c r="B153" s="51" t="s">
        <v>47</v>
      </c>
      <c r="C153" s="45">
        <v>2023</v>
      </c>
      <c r="D153" s="33">
        <v>2025</v>
      </c>
      <c r="E153" s="76" t="s">
        <v>486</v>
      </c>
      <c r="F153" s="35" t="s">
        <v>101</v>
      </c>
      <c r="G153" s="61" t="s">
        <v>487</v>
      </c>
      <c r="H153" s="51" t="s">
        <v>95</v>
      </c>
      <c r="I153" s="51" t="s">
        <v>51</v>
      </c>
      <c r="J153" s="51" t="s">
        <v>188</v>
      </c>
      <c r="K153" s="35">
        <v>71220000</v>
      </c>
      <c r="L153" s="59" t="s">
        <v>488</v>
      </c>
      <c r="M153" s="51" t="s">
        <v>99</v>
      </c>
      <c r="N153" s="51" t="s">
        <v>158</v>
      </c>
      <c r="O153" s="33">
        <v>0</v>
      </c>
      <c r="P153" s="77" t="s">
        <v>95</v>
      </c>
      <c r="Q153" s="39">
        <v>287444</v>
      </c>
      <c r="R153" s="39">
        <v>0</v>
      </c>
      <c r="S153" s="39">
        <v>0</v>
      </c>
      <c r="T153" s="39">
        <v>0</v>
      </c>
      <c r="U153" s="39">
        <f t="shared" si="6"/>
        <v>287444</v>
      </c>
      <c r="V153" s="40">
        <v>0</v>
      </c>
      <c r="X153" s="43" t="s">
        <v>102</v>
      </c>
      <c r="Y153" s="43" t="s">
        <v>103</v>
      </c>
      <c r="Z153" s="16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</row>
    <row r="154" spans="1:1017" s="122" customFormat="1" ht="48.6" customHeight="1" x14ac:dyDescent="0.2">
      <c r="A154" s="112" t="s">
        <v>362</v>
      </c>
      <c r="B154" s="98" t="s">
        <v>47</v>
      </c>
      <c r="C154" s="99">
        <v>2024</v>
      </c>
      <c r="D154" s="99">
        <v>2025</v>
      </c>
      <c r="E154" s="100"/>
      <c r="F154" s="101" t="s">
        <v>95</v>
      </c>
      <c r="G154" s="125"/>
      <c r="H154" s="98" t="s">
        <v>95</v>
      </c>
      <c r="I154" s="99" t="s">
        <v>51</v>
      </c>
      <c r="J154" s="99" t="s">
        <v>188</v>
      </c>
      <c r="K154" s="103" t="s">
        <v>257</v>
      </c>
      <c r="L154" s="104" t="s">
        <v>258</v>
      </c>
      <c r="M154" s="99" t="s">
        <v>99</v>
      </c>
      <c r="N154" s="98" t="s">
        <v>100</v>
      </c>
      <c r="O154" s="126">
        <v>48</v>
      </c>
      <c r="P154" s="99" t="s">
        <v>101</v>
      </c>
      <c r="Q154" s="105">
        <v>15000</v>
      </c>
      <c r="R154" s="105">
        <v>80000</v>
      </c>
      <c r="S154" s="105">
        <v>80000</v>
      </c>
      <c r="T154" s="105">
        <v>80000</v>
      </c>
      <c r="U154" s="105">
        <f t="shared" si="6"/>
        <v>255000</v>
      </c>
      <c r="V154" s="106">
        <v>0</v>
      </c>
      <c r="W154" s="107"/>
      <c r="X154" s="108" t="s">
        <v>347</v>
      </c>
      <c r="Y154" s="109" t="s">
        <v>46</v>
      </c>
      <c r="Z154" s="110"/>
    </row>
    <row r="155" spans="1:1017" s="122" customFormat="1" ht="24" customHeight="1" x14ac:dyDescent="0.2">
      <c r="A155" s="112" t="s">
        <v>364</v>
      </c>
      <c r="B155" s="97" t="s">
        <v>47</v>
      </c>
      <c r="C155" s="114">
        <v>2024</v>
      </c>
      <c r="D155" s="114">
        <v>2025</v>
      </c>
      <c r="E155" s="115"/>
      <c r="F155" s="97" t="s">
        <v>95</v>
      </c>
      <c r="G155" s="102"/>
      <c r="H155" s="97" t="s">
        <v>95</v>
      </c>
      <c r="I155" s="97" t="s">
        <v>51</v>
      </c>
      <c r="J155" s="97" t="s">
        <v>188</v>
      </c>
      <c r="K155" s="101" t="s">
        <v>237</v>
      </c>
      <c r="L155" s="115" t="s">
        <v>370</v>
      </c>
      <c r="M155" s="97" t="s">
        <v>99</v>
      </c>
      <c r="N155" s="97" t="s">
        <v>100</v>
      </c>
      <c r="O155" s="116">
        <v>72</v>
      </c>
      <c r="P155" s="117" t="s">
        <v>101</v>
      </c>
      <c r="Q155" s="118">
        <v>84321</v>
      </c>
      <c r="R155" s="118">
        <v>84321</v>
      </c>
      <c r="S155" s="118">
        <v>84321</v>
      </c>
      <c r="T155" s="118">
        <v>252963</v>
      </c>
      <c r="U155" s="127">
        <f t="shared" si="6"/>
        <v>505926</v>
      </c>
      <c r="V155" s="106">
        <v>0</v>
      </c>
      <c r="W155" s="102"/>
      <c r="X155" s="120" t="s">
        <v>102</v>
      </c>
      <c r="Y155" s="120" t="s">
        <v>103</v>
      </c>
      <c r="Z155" s="124"/>
    </row>
    <row r="156" spans="1:1017" ht="38.25" x14ac:dyDescent="0.2">
      <c r="A156" s="41" t="s">
        <v>197</v>
      </c>
      <c r="B156" s="51" t="s">
        <v>47</v>
      </c>
      <c r="C156" s="33">
        <v>2024</v>
      </c>
      <c r="D156" s="33">
        <v>2026</v>
      </c>
      <c r="E156" s="34"/>
      <c r="F156" s="51" t="s">
        <v>95</v>
      </c>
      <c r="G156" s="42"/>
      <c r="H156" s="51" t="s">
        <v>95</v>
      </c>
      <c r="I156" s="51" t="s">
        <v>51</v>
      </c>
      <c r="J156" s="51" t="s">
        <v>188</v>
      </c>
      <c r="K156" s="35" t="s">
        <v>198</v>
      </c>
      <c r="L156" s="34" t="s">
        <v>199</v>
      </c>
      <c r="M156" s="51" t="s">
        <v>175</v>
      </c>
      <c r="N156" s="51" t="s">
        <v>100</v>
      </c>
      <c r="O156" s="37">
        <v>36</v>
      </c>
      <c r="P156" s="38" t="s">
        <v>101</v>
      </c>
      <c r="Q156" s="52">
        <v>0</v>
      </c>
      <c r="R156" s="52">
        <v>760000</v>
      </c>
      <c r="S156" s="52">
        <v>760000</v>
      </c>
      <c r="T156" s="52">
        <v>760000</v>
      </c>
      <c r="U156" s="39">
        <f t="shared" si="6"/>
        <v>2280000</v>
      </c>
      <c r="V156" s="40">
        <v>0</v>
      </c>
      <c r="X156" s="43" t="s">
        <v>102</v>
      </c>
      <c r="Y156" s="43" t="s">
        <v>103</v>
      </c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</row>
    <row r="157" spans="1:1017" ht="38.25" x14ac:dyDescent="0.2">
      <c r="A157" s="41" t="s">
        <v>200</v>
      </c>
      <c r="B157" s="51" t="s">
        <v>47</v>
      </c>
      <c r="C157" s="33">
        <v>2024</v>
      </c>
      <c r="D157" s="33">
        <v>2025</v>
      </c>
      <c r="E157" s="34"/>
      <c r="F157" s="51" t="s">
        <v>95</v>
      </c>
      <c r="G157" s="42"/>
      <c r="H157" s="51" t="s">
        <v>95</v>
      </c>
      <c r="I157" s="51" t="s">
        <v>51</v>
      </c>
      <c r="J157" s="51" t="s">
        <v>188</v>
      </c>
      <c r="K157" s="35" t="s">
        <v>201</v>
      </c>
      <c r="L157" s="34" t="s">
        <v>202</v>
      </c>
      <c r="M157" s="51" t="s">
        <v>99</v>
      </c>
      <c r="N157" s="51" t="s">
        <v>100</v>
      </c>
      <c r="O157" s="37">
        <v>60</v>
      </c>
      <c r="P157" s="38" t="s">
        <v>101</v>
      </c>
      <c r="Q157" s="52">
        <v>260000</v>
      </c>
      <c r="R157" s="52">
        <v>520000</v>
      </c>
      <c r="S157" s="52">
        <v>520000</v>
      </c>
      <c r="T157" s="52">
        <v>520000</v>
      </c>
      <c r="U157" s="39">
        <f t="shared" si="6"/>
        <v>1820000</v>
      </c>
      <c r="V157" s="40">
        <v>0</v>
      </c>
      <c r="X157" s="66" t="s">
        <v>347</v>
      </c>
      <c r="Y157" s="62" t="s">
        <v>46</v>
      </c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</row>
    <row r="158" spans="1:1017" s="122" customFormat="1" ht="51" x14ac:dyDescent="0.2">
      <c r="A158" s="112" t="s">
        <v>365</v>
      </c>
      <c r="B158" s="97" t="s">
        <v>47</v>
      </c>
      <c r="C158" s="114">
        <v>2024</v>
      </c>
      <c r="D158" s="114">
        <v>2025</v>
      </c>
      <c r="E158" s="115"/>
      <c r="F158" s="97" t="s">
        <v>95</v>
      </c>
      <c r="G158" s="102"/>
      <c r="H158" s="97" t="s">
        <v>95</v>
      </c>
      <c r="I158" s="97" t="s">
        <v>51</v>
      </c>
      <c r="J158" s="97" t="s">
        <v>188</v>
      </c>
      <c r="K158" s="101" t="s">
        <v>237</v>
      </c>
      <c r="L158" s="115" t="s">
        <v>366</v>
      </c>
      <c r="M158" s="97" t="s">
        <v>99</v>
      </c>
      <c r="N158" s="97" t="s">
        <v>100</v>
      </c>
      <c r="O158" s="116">
        <v>36</v>
      </c>
      <c r="P158" s="117" t="s">
        <v>101</v>
      </c>
      <c r="Q158" s="118">
        <v>100000</v>
      </c>
      <c r="R158" s="118">
        <v>100000</v>
      </c>
      <c r="S158" s="118">
        <v>100000</v>
      </c>
      <c r="T158" s="118">
        <v>0</v>
      </c>
      <c r="U158" s="127">
        <f t="shared" si="6"/>
        <v>300000</v>
      </c>
      <c r="V158" s="106">
        <v>0</v>
      </c>
      <c r="W158" s="102"/>
      <c r="X158" s="120" t="s">
        <v>102</v>
      </c>
      <c r="Y158" s="120" t="s">
        <v>103</v>
      </c>
      <c r="Z158" s="124"/>
    </row>
    <row r="159" spans="1:1017" s="122" customFormat="1" ht="38.25" x14ac:dyDescent="0.2">
      <c r="A159" s="112" t="s">
        <v>367</v>
      </c>
      <c r="B159" s="97" t="s">
        <v>47</v>
      </c>
      <c r="C159" s="114">
        <v>2024</v>
      </c>
      <c r="D159" s="114">
        <v>2027</v>
      </c>
      <c r="E159" s="115"/>
      <c r="F159" s="97" t="s">
        <v>95</v>
      </c>
      <c r="G159" s="102"/>
      <c r="H159" s="97" t="s">
        <v>95</v>
      </c>
      <c r="I159" s="97" t="s">
        <v>51</v>
      </c>
      <c r="J159" s="97" t="s">
        <v>188</v>
      </c>
      <c r="K159" s="116">
        <v>50331000</v>
      </c>
      <c r="L159" s="115" t="s">
        <v>371</v>
      </c>
      <c r="M159" s="97" t="s">
        <v>99</v>
      </c>
      <c r="N159" s="97" t="s">
        <v>100</v>
      </c>
      <c r="O159" s="116">
        <v>36</v>
      </c>
      <c r="P159" s="117" t="s">
        <v>101</v>
      </c>
      <c r="Q159" s="118">
        <v>59640</v>
      </c>
      <c r="R159" s="118">
        <v>59640</v>
      </c>
      <c r="S159" s="118">
        <v>59640</v>
      </c>
      <c r="T159" s="118">
        <v>0</v>
      </c>
      <c r="U159" s="127">
        <f t="shared" si="6"/>
        <v>178920</v>
      </c>
      <c r="V159" s="106">
        <v>0</v>
      </c>
      <c r="W159" s="102"/>
      <c r="X159" s="120" t="s">
        <v>102</v>
      </c>
      <c r="Y159" s="120" t="s">
        <v>103</v>
      </c>
      <c r="Z159" s="124"/>
    </row>
    <row r="160" spans="1:1017" ht="38.25" x14ac:dyDescent="0.2">
      <c r="A160" s="41" t="s">
        <v>203</v>
      </c>
      <c r="B160" s="51" t="s">
        <v>47</v>
      </c>
      <c r="C160" s="33">
        <v>2024</v>
      </c>
      <c r="D160" s="33">
        <v>2025</v>
      </c>
      <c r="E160" s="34"/>
      <c r="F160" s="51" t="s">
        <v>95</v>
      </c>
      <c r="G160" s="42"/>
      <c r="H160" s="33" t="s">
        <v>95</v>
      </c>
      <c r="I160" s="51" t="s">
        <v>51</v>
      </c>
      <c r="J160" s="51" t="s">
        <v>188</v>
      </c>
      <c r="K160" s="35" t="s">
        <v>204</v>
      </c>
      <c r="L160" s="17" t="s">
        <v>205</v>
      </c>
      <c r="M160" s="51" t="s">
        <v>99</v>
      </c>
      <c r="N160" s="51" t="s">
        <v>100</v>
      </c>
      <c r="O160" s="37">
        <v>48</v>
      </c>
      <c r="P160" s="38" t="s">
        <v>101</v>
      </c>
      <c r="Q160" s="52">
        <v>5000000</v>
      </c>
      <c r="R160" s="52">
        <v>5000000</v>
      </c>
      <c r="S160" s="52">
        <v>5000000</v>
      </c>
      <c r="T160" s="52">
        <v>5000000</v>
      </c>
      <c r="U160" s="39">
        <f t="shared" si="6"/>
        <v>20000000</v>
      </c>
      <c r="V160" s="40">
        <v>0</v>
      </c>
      <c r="X160" s="66" t="s">
        <v>347</v>
      </c>
      <c r="Y160" s="57" t="s">
        <v>46</v>
      </c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</row>
    <row r="161" spans="1:1013" ht="63.75" x14ac:dyDescent="0.2">
      <c r="A161" s="41" t="s">
        <v>375</v>
      </c>
      <c r="B161" s="51" t="s">
        <v>47</v>
      </c>
      <c r="C161" s="42">
        <v>2024</v>
      </c>
      <c r="D161" s="42">
        <v>2025</v>
      </c>
      <c r="F161" s="42" t="s">
        <v>95</v>
      </c>
      <c r="G161" s="17"/>
      <c r="H161" s="51" t="s">
        <v>95</v>
      </c>
      <c r="I161" s="42" t="s">
        <v>51</v>
      </c>
      <c r="J161" s="42" t="s">
        <v>188</v>
      </c>
      <c r="K161" s="35" t="s">
        <v>261</v>
      </c>
      <c r="L161" s="17" t="s">
        <v>262</v>
      </c>
      <c r="M161" s="42" t="s">
        <v>99</v>
      </c>
      <c r="N161" s="51" t="s">
        <v>100</v>
      </c>
      <c r="O161" s="35">
        <v>36</v>
      </c>
      <c r="P161" s="42" t="s">
        <v>101</v>
      </c>
      <c r="Q161" s="52">
        <v>216000</v>
      </c>
      <c r="R161" s="52">
        <v>216000</v>
      </c>
      <c r="S161" s="52">
        <v>216000</v>
      </c>
      <c r="T161" s="52">
        <v>0</v>
      </c>
      <c r="U161" s="52">
        <f t="shared" si="6"/>
        <v>648000</v>
      </c>
      <c r="V161" s="40">
        <v>0</v>
      </c>
      <c r="X161" s="66" t="s">
        <v>347</v>
      </c>
      <c r="Y161" s="62" t="s">
        <v>46</v>
      </c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</row>
    <row r="162" spans="1:1013" ht="64.150000000000006" customHeight="1" x14ac:dyDescent="0.2">
      <c r="A162" s="41" t="s">
        <v>378</v>
      </c>
      <c r="B162" s="51" t="s">
        <v>47</v>
      </c>
      <c r="C162" s="45">
        <v>2024</v>
      </c>
      <c r="D162" s="42">
        <v>2025</v>
      </c>
      <c r="E162" s="34"/>
      <c r="F162" s="51" t="s">
        <v>95</v>
      </c>
      <c r="G162" s="51"/>
      <c r="H162" s="51" t="s">
        <v>95</v>
      </c>
      <c r="I162" s="51" t="s">
        <v>51</v>
      </c>
      <c r="J162" s="51" t="s">
        <v>188</v>
      </c>
      <c r="K162" s="91" t="s">
        <v>379</v>
      </c>
      <c r="L162" s="34" t="s">
        <v>380</v>
      </c>
      <c r="M162" s="51" t="s">
        <v>99</v>
      </c>
      <c r="N162" s="51" t="s">
        <v>100</v>
      </c>
      <c r="O162" s="80">
        <v>36</v>
      </c>
      <c r="P162" s="38" t="s">
        <v>101</v>
      </c>
      <c r="Q162" s="55">
        <v>100000</v>
      </c>
      <c r="R162" s="55">
        <v>130000</v>
      </c>
      <c r="S162" s="55">
        <v>130000</v>
      </c>
      <c r="T162" s="55">
        <v>0</v>
      </c>
      <c r="U162" s="46">
        <f t="shared" si="6"/>
        <v>360000</v>
      </c>
      <c r="V162" s="40">
        <v>0</v>
      </c>
      <c r="W162" s="51"/>
      <c r="X162" s="43" t="s">
        <v>102</v>
      </c>
      <c r="Y162" s="43" t="s">
        <v>103</v>
      </c>
      <c r="Z162" s="47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</row>
    <row r="163" spans="1:1013" ht="25.5" x14ac:dyDescent="0.2">
      <c r="A163" s="41" t="s">
        <v>206</v>
      </c>
      <c r="B163" s="51" t="s">
        <v>47</v>
      </c>
      <c r="C163" s="42">
        <v>2024</v>
      </c>
      <c r="D163" s="42">
        <v>2025</v>
      </c>
      <c r="E163" s="36"/>
      <c r="F163" s="42" t="s">
        <v>95</v>
      </c>
      <c r="G163" s="42"/>
      <c r="H163" s="51" t="s">
        <v>95</v>
      </c>
      <c r="I163" s="42" t="s">
        <v>51</v>
      </c>
      <c r="J163" s="42" t="s">
        <v>188</v>
      </c>
      <c r="K163" s="35" t="s">
        <v>207</v>
      </c>
      <c r="L163" s="36" t="s">
        <v>239</v>
      </c>
      <c r="M163" s="42" t="s">
        <v>99</v>
      </c>
      <c r="N163" s="51" t="s">
        <v>100</v>
      </c>
      <c r="O163" s="42">
        <v>48</v>
      </c>
      <c r="P163" s="42" t="s">
        <v>101</v>
      </c>
      <c r="Q163" s="52">
        <v>2450000</v>
      </c>
      <c r="R163" s="52">
        <v>2450000</v>
      </c>
      <c r="S163" s="52">
        <v>2450000</v>
      </c>
      <c r="T163" s="52">
        <v>2450000</v>
      </c>
      <c r="U163" s="52">
        <f t="shared" si="6"/>
        <v>9800000</v>
      </c>
      <c r="V163" s="68">
        <v>0</v>
      </c>
      <c r="W163" s="36"/>
      <c r="X163" s="65" t="s">
        <v>102</v>
      </c>
      <c r="Y163" s="43" t="s">
        <v>103</v>
      </c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</row>
    <row r="164" spans="1:1013" ht="25.5" x14ac:dyDescent="0.2">
      <c r="A164" s="51" t="s">
        <v>210</v>
      </c>
      <c r="B164" s="51" t="s">
        <v>47</v>
      </c>
      <c r="C164" s="33">
        <v>2025</v>
      </c>
      <c r="D164" s="33">
        <v>2025</v>
      </c>
      <c r="E164" s="34"/>
      <c r="F164" s="51" t="s">
        <v>95</v>
      </c>
      <c r="G164" s="42"/>
      <c r="H164" s="36" t="s">
        <v>95</v>
      </c>
      <c r="I164" s="51" t="s">
        <v>51</v>
      </c>
      <c r="J164" s="51" t="s">
        <v>188</v>
      </c>
      <c r="K164" s="35" t="s">
        <v>211</v>
      </c>
      <c r="L164" s="36" t="s">
        <v>212</v>
      </c>
      <c r="M164" s="51" t="s">
        <v>99</v>
      </c>
      <c r="N164" s="51" t="s">
        <v>100</v>
      </c>
      <c r="O164" s="37">
        <v>36</v>
      </c>
      <c r="P164" s="38" t="s">
        <v>101</v>
      </c>
      <c r="Q164" s="52">
        <v>3600000</v>
      </c>
      <c r="R164" s="52">
        <v>3600000</v>
      </c>
      <c r="S164" s="52">
        <v>3600000</v>
      </c>
      <c r="T164" s="52">
        <v>3600000</v>
      </c>
      <c r="U164" s="39">
        <f t="shared" si="6"/>
        <v>14400000</v>
      </c>
      <c r="V164" s="40">
        <v>0</v>
      </c>
      <c r="X164" s="43" t="s">
        <v>102</v>
      </c>
      <c r="Y164" s="43" t="s">
        <v>103</v>
      </c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</row>
    <row r="165" spans="1:1013" s="122" customFormat="1" ht="51" x14ac:dyDescent="0.2">
      <c r="A165" s="97" t="s">
        <v>413</v>
      </c>
      <c r="B165" s="98" t="s">
        <v>47</v>
      </c>
      <c r="C165" s="99">
        <v>2025</v>
      </c>
      <c r="D165" s="99">
        <v>2025</v>
      </c>
      <c r="E165" s="104"/>
      <c r="F165" s="126" t="s">
        <v>95</v>
      </c>
      <c r="G165" s="100"/>
      <c r="H165" s="97" t="s">
        <v>95</v>
      </c>
      <c r="I165" s="99" t="s">
        <v>51</v>
      </c>
      <c r="J165" s="99" t="s">
        <v>188</v>
      </c>
      <c r="K165" s="103" t="s">
        <v>267</v>
      </c>
      <c r="L165" s="104" t="s">
        <v>270</v>
      </c>
      <c r="M165" s="99" t="s">
        <v>99</v>
      </c>
      <c r="N165" s="98" t="s">
        <v>100</v>
      </c>
      <c r="O165" s="126">
        <v>36</v>
      </c>
      <c r="P165" s="101" t="s">
        <v>101</v>
      </c>
      <c r="Q165" s="105">
        <f>(900000/12)*5</f>
        <v>375000</v>
      </c>
      <c r="R165" s="105">
        <v>900000</v>
      </c>
      <c r="S165" s="105">
        <v>900000</v>
      </c>
      <c r="T165" s="105">
        <v>0</v>
      </c>
      <c r="U165" s="105">
        <f t="shared" si="6"/>
        <v>2175000</v>
      </c>
      <c r="V165" s="106">
        <v>0</v>
      </c>
      <c r="W165" s="107"/>
      <c r="X165" s="108" t="s">
        <v>347</v>
      </c>
      <c r="Y165" s="109" t="s">
        <v>46</v>
      </c>
      <c r="Z165" s="110"/>
    </row>
    <row r="166" spans="1:1013" s="122" customFormat="1" ht="89.25" x14ac:dyDescent="0.2">
      <c r="A166" s="97" t="s">
        <v>414</v>
      </c>
      <c r="B166" s="98" t="s">
        <v>47</v>
      </c>
      <c r="C166" s="99">
        <v>2025</v>
      </c>
      <c r="D166" s="99">
        <v>2025</v>
      </c>
      <c r="E166" s="100"/>
      <c r="F166" s="101" t="s">
        <v>95</v>
      </c>
      <c r="G166" s="100"/>
      <c r="H166" s="98" t="s">
        <v>95</v>
      </c>
      <c r="I166" s="99" t="s">
        <v>51</v>
      </c>
      <c r="J166" s="99" t="s">
        <v>188</v>
      </c>
      <c r="K166" s="103" t="s">
        <v>267</v>
      </c>
      <c r="L166" s="104" t="s">
        <v>268</v>
      </c>
      <c r="M166" s="99" t="s">
        <v>99</v>
      </c>
      <c r="N166" s="98" t="s">
        <v>100</v>
      </c>
      <c r="O166" s="126">
        <v>36</v>
      </c>
      <c r="P166" s="99" t="s">
        <v>101</v>
      </c>
      <c r="Q166" s="105">
        <v>280000</v>
      </c>
      <c r="R166" s="105">
        <v>280000</v>
      </c>
      <c r="S166" s="105">
        <v>280000</v>
      </c>
      <c r="T166" s="105">
        <v>0</v>
      </c>
      <c r="U166" s="105">
        <f t="shared" si="6"/>
        <v>840000</v>
      </c>
      <c r="V166" s="106">
        <v>0</v>
      </c>
      <c r="W166" s="107"/>
      <c r="X166" s="108" t="s">
        <v>347</v>
      </c>
      <c r="Y166" s="109" t="s">
        <v>46</v>
      </c>
      <c r="Z166" s="110"/>
    </row>
    <row r="167" spans="1:1013" ht="54.6" customHeight="1" x14ac:dyDescent="0.2">
      <c r="A167" s="51" t="s">
        <v>415</v>
      </c>
      <c r="B167" s="51" t="s">
        <v>47</v>
      </c>
      <c r="C167" s="42">
        <v>2025</v>
      </c>
      <c r="D167" s="42">
        <v>2025</v>
      </c>
      <c r="F167" s="42" t="s">
        <v>95</v>
      </c>
      <c r="H167" s="51" t="s">
        <v>95</v>
      </c>
      <c r="I167" s="42" t="s">
        <v>51</v>
      </c>
      <c r="J167" s="42" t="s">
        <v>188</v>
      </c>
      <c r="K167" s="35">
        <v>85310000</v>
      </c>
      <c r="L167" s="17" t="s">
        <v>250</v>
      </c>
      <c r="M167" s="42" t="s">
        <v>99</v>
      </c>
      <c r="N167" s="51" t="s">
        <v>100</v>
      </c>
      <c r="O167" s="35">
        <v>48</v>
      </c>
      <c r="P167" s="42" t="s">
        <v>101</v>
      </c>
      <c r="Q167" s="52">
        <v>180000</v>
      </c>
      <c r="R167" s="52">
        <v>180000</v>
      </c>
      <c r="S167" s="52">
        <v>180000</v>
      </c>
      <c r="T167" s="52">
        <v>180000</v>
      </c>
      <c r="U167" s="52">
        <f t="shared" si="6"/>
        <v>720000</v>
      </c>
      <c r="V167" s="40">
        <v>0</v>
      </c>
      <c r="X167" s="66" t="s">
        <v>347</v>
      </c>
      <c r="Y167" s="62" t="s">
        <v>46</v>
      </c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</row>
    <row r="168" spans="1:1013" ht="25.5" customHeight="1" x14ac:dyDescent="0.2">
      <c r="A168" s="36" t="s">
        <v>213</v>
      </c>
      <c r="B168" s="36" t="s">
        <v>47</v>
      </c>
      <c r="C168" s="42">
        <v>2025</v>
      </c>
      <c r="D168" s="42">
        <v>2025</v>
      </c>
      <c r="E168" s="36"/>
      <c r="F168" s="42" t="s">
        <v>95</v>
      </c>
      <c r="G168" s="42"/>
      <c r="H168" s="51" t="s">
        <v>95</v>
      </c>
      <c r="I168" s="36" t="s">
        <v>51</v>
      </c>
      <c r="J168" s="42" t="s">
        <v>188</v>
      </c>
      <c r="K168" s="35" t="s">
        <v>214</v>
      </c>
      <c r="L168" s="36" t="s">
        <v>215</v>
      </c>
      <c r="M168" s="42" t="s">
        <v>99</v>
      </c>
      <c r="N168" s="51" t="s">
        <v>100</v>
      </c>
      <c r="O168" s="42">
        <v>48</v>
      </c>
      <c r="P168" s="38" t="s">
        <v>101</v>
      </c>
      <c r="Q168" s="52">
        <v>1000000</v>
      </c>
      <c r="R168" s="52">
        <v>1000000</v>
      </c>
      <c r="S168" s="52">
        <v>705130</v>
      </c>
      <c r="T168" s="52">
        <v>705130</v>
      </c>
      <c r="U168" s="52">
        <f t="shared" si="6"/>
        <v>3410260</v>
      </c>
      <c r="V168" s="40">
        <v>0</v>
      </c>
      <c r="X168" s="43" t="s">
        <v>102</v>
      </c>
      <c r="Y168" s="43" t="s">
        <v>103</v>
      </c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</row>
    <row r="169" spans="1:1013" s="122" customFormat="1" ht="36" customHeight="1" x14ac:dyDescent="0.2">
      <c r="A169" s="97" t="s">
        <v>416</v>
      </c>
      <c r="B169" s="98" t="s">
        <v>47</v>
      </c>
      <c r="C169" s="99">
        <v>2025</v>
      </c>
      <c r="D169" s="99">
        <v>2026</v>
      </c>
      <c r="E169" s="100"/>
      <c r="F169" s="101" t="s">
        <v>95</v>
      </c>
      <c r="G169" s="128"/>
      <c r="H169" s="98" t="s">
        <v>95</v>
      </c>
      <c r="I169" s="99" t="s">
        <v>51</v>
      </c>
      <c r="J169" s="99" t="s">
        <v>188</v>
      </c>
      <c r="K169" s="103" t="s">
        <v>251</v>
      </c>
      <c r="L169" s="104" t="s">
        <v>252</v>
      </c>
      <c r="M169" s="99" t="s">
        <v>99</v>
      </c>
      <c r="N169" s="98" t="s">
        <v>100</v>
      </c>
      <c r="O169" s="126">
        <v>60</v>
      </c>
      <c r="P169" s="99" t="s">
        <v>101</v>
      </c>
      <c r="Q169" s="105">
        <v>90000</v>
      </c>
      <c r="R169" s="105">
        <v>90000</v>
      </c>
      <c r="S169" s="105">
        <v>90000</v>
      </c>
      <c r="T169" s="105">
        <v>90000</v>
      </c>
      <c r="U169" s="105">
        <f t="shared" si="6"/>
        <v>360000</v>
      </c>
      <c r="V169" s="106">
        <v>0</v>
      </c>
      <c r="W169" s="107"/>
      <c r="X169" s="109" t="s">
        <v>102</v>
      </c>
      <c r="Y169" s="129" t="s">
        <v>103</v>
      </c>
      <c r="Z169" s="110"/>
    </row>
    <row r="170" spans="1:1013" s="122" customFormat="1" ht="63.75" x14ac:dyDescent="0.2">
      <c r="A170" s="114" t="s">
        <v>216</v>
      </c>
      <c r="B170" s="114" t="s">
        <v>47</v>
      </c>
      <c r="C170" s="114">
        <v>2025</v>
      </c>
      <c r="D170" s="114">
        <v>2025</v>
      </c>
      <c r="E170" s="97"/>
      <c r="F170" s="97" t="s">
        <v>95</v>
      </c>
      <c r="G170" s="101"/>
      <c r="H170" s="97" t="s">
        <v>95</v>
      </c>
      <c r="I170" s="97" t="s">
        <v>51</v>
      </c>
      <c r="J170" s="101" t="s">
        <v>188</v>
      </c>
      <c r="K170" s="103" t="s">
        <v>217</v>
      </c>
      <c r="L170" s="130" t="s">
        <v>218</v>
      </c>
      <c r="M170" s="97" t="s">
        <v>99</v>
      </c>
      <c r="N170" s="97" t="s">
        <v>100</v>
      </c>
      <c r="O170" s="117">
        <v>60</v>
      </c>
      <c r="P170" s="131" t="s">
        <v>101</v>
      </c>
      <c r="Q170" s="118">
        <v>1833335</v>
      </c>
      <c r="R170" s="118">
        <v>1833335</v>
      </c>
      <c r="S170" s="118">
        <v>1833335</v>
      </c>
      <c r="T170" s="132">
        <v>3666670</v>
      </c>
      <c r="U170" s="106">
        <f t="shared" si="6"/>
        <v>9166675</v>
      </c>
      <c r="V170" s="106">
        <v>0</v>
      </c>
      <c r="W170" s="102"/>
      <c r="X170" s="120" t="s">
        <v>102</v>
      </c>
      <c r="Y170" s="120" t="s">
        <v>103</v>
      </c>
      <c r="Z170" s="124"/>
    </row>
    <row r="171" spans="1:1013" ht="51" x14ac:dyDescent="0.2">
      <c r="A171" s="33" t="s">
        <v>219</v>
      </c>
      <c r="B171" s="33" t="s">
        <v>47</v>
      </c>
      <c r="C171" s="33">
        <v>2025</v>
      </c>
      <c r="D171" s="33">
        <v>2025</v>
      </c>
      <c r="E171" s="51"/>
      <c r="F171" s="51" t="s">
        <v>95</v>
      </c>
      <c r="G171" s="42"/>
      <c r="H171" s="51" t="s">
        <v>95</v>
      </c>
      <c r="I171" s="51" t="s">
        <v>51</v>
      </c>
      <c r="J171" s="42" t="s">
        <v>188</v>
      </c>
      <c r="K171" s="35" t="s">
        <v>220</v>
      </c>
      <c r="L171" s="69" t="s">
        <v>221</v>
      </c>
      <c r="M171" s="51" t="s">
        <v>99</v>
      </c>
      <c r="N171" s="51" t="s">
        <v>100</v>
      </c>
      <c r="O171" s="38">
        <v>36</v>
      </c>
      <c r="P171" s="68" t="s">
        <v>101</v>
      </c>
      <c r="Q171" s="52">
        <v>4119825</v>
      </c>
      <c r="R171" s="52">
        <v>4119825</v>
      </c>
      <c r="S171" s="52">
        <v>4119825</v>
      </c>
      <c r="T171" s="39">
        <v>0</v>
      </c>
      <c r="U171" s="40">
        <f t="shared" si="6"/>
        <v>12359475</v>
      </c>
      <c r="V171" s="40">
        <v>0</v>
      </c>
      <c r="X171" s="43" t="s">
        <v>102</v>
      </c>
      <c r="Y171" s="43" t="s">
        <v>103</v>
      </c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</row>
    <row r="172" spans="1:1013" ht="38.25" x14ac:dyDescent="0.2">
      <c r="A172" s="33" t="s">
        <v>222</v>
      </c>
      <c r="B172" s="33" t="s">
        <v>47</v>
      </c>
      <c r="C172" s="33">
        <v>2025</v>
      </c>
      <c r="D172" s="33">
        <v>2025</v>
      </c>
      <c r="E172" s="51"/>
      <c r="F172" s="51" t="s">
        <v>95</v>
      </c>
      <c r="G172" s="36"/>
      <c r="H172" s="51" t="s">
        <v>95</v>
      </c>
      <c r="I172" s="51" t="s">
        <v>51</v>
      </c>
      <c r="J172" s="42" t="s">
        <v>188</v>
      </c>
      <c r="K172" s="35" t="s">
        <v>223</v>
      </c>
      <c r="L172" s="69" t="s">
        <v>224</v>
      </c>
      <c r="M172" s="51" t="s">
        <v>99</v>
      </c>
      <c r="N172" s="51" t="s">
        <v>100</v>
      </c>
      <c r="O172" s="38">
        <v>72</v>
      </c>
      <c r="P172" s="68" t="s">
        <v>101</v>
      </c>
      <c r="Q172" s="40">
        <v>282510</v>
      </c>
      <c r="R172" s="40">
        <v>282510</v>
      </c>
      <c r="S172" s="40">
        <v>282510</v>
      </c>
      <c r="T172" s="40">
        <v>847530</v>
      </c>
      <c r="U172" s="40">
        <f t="shared" si="6"/>
        <v>1695060</v>
      </c>
      <c r="V172" s="40">
        <v>0</v>
      </c>
      <c r="X172" s="66" t="s">
        <v>347</v>
      </c>
      <c r="Y172" s="62" t="s">
        <v>46</v>
      </c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</row>
    <row r="173" spans="1:1013" ht="42" customHeight="1" x14ac:dyDescent="0.2">
      <c r="A173" s="33" t="s">
        <v>225</v>
      </c>
      <c r="B173" s="51" t="s">
        <v>47</v>
      </c>
      <c r="C173" s="33">
        <v>2025</v>
      </c>
      <c r="D173" s="33">
        <v>2026</v>
      </c>
      <c r="E173" s="34"/>
      <c r="F173" s="51" t="s">
        <v>95</v>
      </c>
      <c r="H173" s="51" t="s">
        <v>95</v>
      </c>
      <c r="I173" s="51" t="s">
        <v>51</v>
      </c>
      <c r="J173" s="51" t="s">
        <v>188</v>
      </c>
      <c r="K173" s="36" t="s">
        <v>226</v>
      </c>
      <c r="L173" s="59" t="s">
        <v>572</v>
      </c>
      <c r="M173" s="51" t="s">
        <v>99</v>
      </c>
      <c r="N173" s="51" t="s">
        <v>158</v>
      </c>
      <c r="O173" s="42">
        <v>36</v>
      </c>
      <c r="P173" s="77" t="s">
        <v>101</v>
      </c>
      <c r="Q173" s="52">
        <v>626868</v>
      </c>
      <c r="R173" s="52">
        <v>626868</v>
      </c>
      <c r="S173" s="52">
        <v>626868</v>
      </c>
      <c r="T173" s="52">
        <v>0</v>
      </c>
      <c r="U173" s="52">
        <v>1880604</v>
      </c>
      <c r="V173" s="40">
        <v>0</v>
      </c>
      <c r="X173" s="43" t="s">
        <v>102</v>
      </c>
      <c r="Y173" s="43" t="s">
        <v>103</v>
      </c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</row>
    <row r="174" spans="1:1013" ht="61.9" customHeight="1" x14ac:dyDescent="0.2">
      <c r="A174" s="33" t="s">
        <v>439</v>
      </c>
      <c r="B174" s="51" t="s">
        <v>47</v>
      </c>
      <c r="C174" s="33">
        <v>2025</v>
      </c>
      <c r="D174" s="33">
        <v>2025</v>
      </c>
      <c r="E174" s="34"/>
      <c r="F174" s="51" t="s">
        <v>95</v>
      </c>
      <c r="H174" s="51" t="s">
        <v>95</v>
      </c>
      <c r="I174" s="51" t="s">
        <v>51</v>
      </c>
      <c r="J174" s="51" t="s">
        <v>188</v>
      </c>
      <c r="K174" s="36" t="s">
        <v>164</v>
      </c>
      <c r="L174" s="59" t="s">
        <v>471</v>
      </c>
      <c r="M174" s="51" t="s">
        <v>99</v>
      </c>
      <c r="N174" s="51" t="s">
        <v>158</v>
      </c>
      <c r="O174" s="42">
        <v>48</v>
      </c>
      <c r="P174" s="77" t="s">
        <v>101</v>
      </c>
      <c r="Q174" s="52">
        <v>160000</v>
      </c>
      <c r="R174" s="52">
        <v>160000</v>
      </c>
      <c r="S174" s="52">
        <v>160000</v>
      </c>
      <c r="T174" s="52">
        <v>160000</v>
      </c>
      <c r="U174" s="52">
        <v>640000</v>
      </c>
      <c r="V174" s="40">
        <v>0</v>
      </c>
      <c r="X174" s="43" t="s">
        <v>102</v>
      </c>
      <c r="Y174" s="43" t="s">
        <v>103</v>
      </c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</row>
    <row r="175" spans="1:1013" ht="24" customHeight="1" x14ac:dyDescent="0.2">
      <c r="A175" s="33" t="s">
        <v>440</v>
      </c>
      <c r="B175" s="51" t="s">
        <v>47</v>
      </c>
      <c r="C175" s="42">
        <v>2025</v>
      </c>
      <c r="D175" s="42">
        <v>2025</v>
      </c>
      <c r="F175" s="42" t="s">
        <v>95</v>
      </c>
      <c r="G175" s="36"/>
      <c r="H175" s="51" t="s">
        <v>101</v>
      </c>
      <c r="I175" s="42" t="s">
        <v>51</v>
      </c>
      <c r="J175" s="42" t="s">
        <v>188</v>
      </c>
      <c r="K175" s="35" t="s">
        <v>204</v>
      </c>
      <c r="L175" s="17" t="s">
        <v>205</v>
      </c>
      <c r="M175" s="42" t="s">
        <v>99</v>
      </c>
      <c r="N175" s="51" t="s">
        <v>100</v>
      </c>
      <c r="O175" s="35">
        <v>72</v>
      </c>
      <c r="P175" s="42" t="s">
        <v>101</v>
      </c>
      <c r="Q175" s="52">
        <v>18000000</v>
      </c>
      <c r="R175" s="52">
        <v>18000000</v>
      </c>
      <c r="S175" s="52">
        <v>18000000</v>
      </c>
      <c r="T175" s="52">
        <v>18000000</v>
      </c>
      <c r="U175" s="52">
        <f t="shared" ref="U175:U180" si="7">SUM(Q175:T175)</f>
        <v>72000000</v>
      </c>
      <c r="V175" s="40">
        <v>0</v>
      </c>
      <c r="X175" s="66" t="s">
        <v>347</v>
      </c>
      <c r="Y175" s="62" t="s">
        <v>46</v>
      </c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</row>
    <row r="176" spans="1:1013" s="122" customFormat="1" ht="38.25" x14ac:dyDescent="0.2">
      <c r="A176" s="114" t="s">
        <v>441</v>
      </c>
      <c r="B176" s="97" t="s">
        <v>47</v>
      </c>
      <c r="C176" s="101">
        <v>2025</v>
      </c>
      <c r="D176" s="101">
        <v>2025</v>
      </c>
      <c r="E176" s="100"/>
      <c r="F176" s="101" t="s">
        <v>95</v>
      </c>
      <c r="G176" s="124"/>
      <c r="H176" s="97" t="s">
        <v>95</v>
      </c>
      <c r="I176" s="101" t="s">
        <v>51</v>
      </c>
      <c r="J176" s="101" t="s">
        <v>188</v>
      </c>
      <c r="K176" s="103" t="s">
        <v>248</v>
      </c>
      <c r="L176" s="100" t="s">
        <v>249</v>
      </c>
      <c r="M176" s="101" t="s">
        <v>99</v>
      </c>
      <c r="N176" s="97" t="s">
        <v>100</v>
      </c>
      <c r="O176" s="103">
        <v>36</v>
      </c>
      <c r="P176" s="101" t="s">
        <v>101</v>
      </c>
      <c r="Q176" s="118">
        <v>150000</v>
      </c>
      <c r="R176" s="118">
        <v>150000</v>
      </c>
      <c r="S176" s="118">
        <v>150000</v>
      </c>
      <c r="T176" s="118">
        <v>0</v>
      </c>
      <c r="U176" s="118">
        <f t="shared" si="7"/>
        <v>450000</v>
      </c>
      <c r="V176" s="106">
        <v>0</v>
      </c>
      <c r="W176" s="102"/>
      <c r="X176" s="108" t="s">
        <v>347</v>
      </c>
      <c r="Y176" s="133" t="s">
        <v>46</v>
      </c>
      <c r="Z176" s="124"/>
    </row>
    <row r="177" spans="1:1013" ht="63.75" x14ac:dyDescent="0.2">
      <c r="A177" s="33" t="s">
        <v>442</v>
      </c>
      <c r="B177" s="51" t="s">
        <v>47</v>
      </c>
      <c r="C177" s="42">
        <v>2025</v>
      </c>
      <c r="D177" s="42">
        <v>2025</v>
      </c>
      <c r="F177" s="42" t="s">
        <v>95</v>
      </c>
      <c r="G177" s="21"/>
      <c r="H177" s="51" t="s">
        <v>95</v>
      </c>
      <c r="I177" s="42" t="s">
        <v>51</v>
      </c>
      <c r="J177" s="42" t="s">
        <v>188</v>
      </c>
      <c r="K177" s="35">
        <v>85310000</v>
      </c>
      <c r="L177" s="17" t="s">
        <v>253</v>
      </c>
      <c r="M177" s="42" t="s">
        <v>99</v>
      </c>
      <c r="N177" s="51" t="s">
        <v>100</v>
      </c>
      <c r="O177" s="35">
        <v>60</v>
      </c>
      <c r="P177" s="42" t="s">
        <v>101</v>
      </c>
      <c r="Q177" s="52">
        <v>10000</v>
      </c>
      <c r="R177" s="52">
        <v>100000</v>
      </c>
      <c r="S177" s="52">
        <v>100000</v>
      </c>
      <c r="T177" s="52">
        <v>100000</v>
      </c>
      <c r="U177" s="52">
        <f t="shared" si="7"/>
        <v>310000</v>
      </c>
      <c r="V177" s="40">
        <v>0</v>
      </c>
      <c r="X177" s="66" t="s">
        <v>347</v>
      </c>
      <c r="Y177" s="62" t="s">
        <v>46</v>
      </c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</row>
    <row r="178" spans="1:1013" s="122" customFormat="1" ht="89.25" x14ac:dyDescent="0.2">
      <c r="A178" s="114" t="s">
        <v>443</v>
      </c>
      <c r="B178" s="97" t="s">
        <v>47</v>
      </c>
      <c r="C178" s="101">
        <v>2025</v>
      </c>
      <c r="D178" s="101">
        <v>2025</v>
      </c>
      <c r="E178" s="100"/>
      <c r="F178" s="101" t="s">
        <v>95</v>
      </c>
      <c r="G178" s="100"/>
      <c r="H178" s="97" t="s">
        <v>95</v>
      </c>
      <c r="I178" s="101" t="s">
        <v>51</v>
      </c>
      <c r="J178" s="101" t="s">
        <v>188</v>
      </c>
      <c r="K178" s="103" t="s">
        <v>263</v>
      </c>
      <c r="L178" s="100" t="s">
        <v>264</v>
      </c>
      <c r="M178" s="101" t="s">
        <v>99</v>
      </c>
      <c r="N178" s="97" t="s">
        <v>100</v>
      </c>
      <c r="O178" s="103">
        <v>36</v>
      </c>
      <c r="P178" s="101" t="s">
        <v>101</v>
      </c>
      <c r="Q178" s="118">
        <v>90000</v>
      </c>
      <c r="R178" s="118">
        <v>90000</v>
      </c>
      <c r="S178" s="118">
        <v>90000</v>
      </c>
      <c r="T178" s="118">
        <v>0</v>
      </c>
      <c r="U178" s="118">
        <f t="shared" si="7"/>
        <v>270000</v>
      </c>
      <c r="V178" s="106">
        <v>0</v>
      </c>
      <c r="W178" s="102"/>
      <c r="X178" s="108" t="s">
        <v>347</v>
      </c>
      <c r="Y178" s="133" t="s">
        <v>46</v>
      </c>
      <c r="Z178" s="124"/>
    </row>
    <row r="179" spans="1:1013" x14ac:dyDescent="0.2">
      <c r="A179" s="33" t="s">
        <v>444</v>
      </c>
      <c r="B179" s="51" t="s">
        <v>47</v>
      </c>
      <c r="C179" s="42">
        <v>2025</v>
      </c>
      <c r="D179" s="42">
        <v>2025</v>
      </c>
      <c r="F179" s="42" t="s">
        <v>95</v>
      </c>
      <c r="G179" s="96"/>
      <c r="H179" s="51" t="s">
        <v>95</v>
      </c>
      <c r="I179" s="42" t="s">
        <v>51</v>
      </c>
      <c r="J179" s="42" t="s">
        <v>188</v>
      </c>
      <c r="K179" s="35" t="s">
        <v>265</v>
      </c>
      <c r="L179" s="17" t="s">
        <v>266</v>
      </c>
      <c r="M179" s="42">
        <v>3</v>
      </c>
      <c r="N179" s="51" t="s">
        <v>100</v>
      </c>
      <c r="O179" s="35">
        <v>48</v>
      </c>
      <c r="P179" s="42" t="s">
        <v>101</v>
      </c>
      <c r="Q179" s="52">
        <v>130000</v>
      </c>
      <c r="R179" s="52">
        <v>130000</v>
      </c>
      <c r="S179" s="52">
        <v>130000</v>
      </c>
      <c r="T179" s="52">
        <v>130000</v>
      </c>
      <c r="U179" s="52">
        <f t="shared" si="7"/>
        <v>520000</v>
      </c>
      <c r="V179" s="40">
        <v>0</v>
      </c>
      <c r="X179" s="62" t="s">
        <v>102</v>
      </c>
      <c r="Y179" s="62" t="s">
        <v>160</v>
      </c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</row>
    <row r="180" spans="1:1013" s="122" customFormat="1" ht="76.5" x14ac:dyDescent="0.2">
      <c r="A180" s="114" t="s">
        <v>445</v>
      </c>
      <c r="B180" s="97" t="s">
        <v>47</v>
      </c>
      <c r="C180" s="101">
        <v>2025</v>
      </c>
      <c r="D180" s="101">
        <v>2025</v>
      </c>
      <c r="E180" s="100"/>
      <c r="F180" s="101" t="s">
        <v>95</v>
      </c>
      <c r="G180" s="102"/>
      <c r="H180" s="97" t="s">
        <v>95</v>
      </c>
      <c r="I180" s="101" t="s">
        <v>51</v>
      </c>
      <c r="J180" s="101" t="s">
        <v>188</v>
      </c>
      <c r="K180" s="103" t="s">
        <v>267</v>
      </c>
      <c r="L180" s="100" t="s">
        <v>269</v>
      </c>
      <c r="M180" s="101" t="s">
        <v>99</v>
      </c>
      <c r="N180" s="97" t="s">
        <v>100</v>
      </c>
      <c r="O180" s="103">
        <v>36</v>
      </c>
      <c r="P180" s="101" t="s">
        <v>101</v>
      </c>
      <c r="Q180" s="118">
        <f>(50000/12)*6</f>
        <v>25000</v>
      </c>
      <c r="R180" s="118">
        <v>50000</v>
      </c>
      <c r="S180" s="118">
        <v>50000</v>
      </c>
      <c r="T180" s="118">
        <v>0</v>
      </c>
      <c r="U180" s="118">
        <f t="shared" si="7"/>
        <v>125000</v>
      </c>
      <c r="V180" s="106">
        <v>0</v>
      </c>
      <c r="W180" s="102"/>
      <c r="X180" s="133" t="s">
        <v>102</v>
      </c>
      <c r="Y180" s="133" t="s">
        <v>160</v>
      </c>
      <c r="Z180" s="124"/>
    </row>
    <row r="181" spans="1:1013" ht="30" customHeight="1" x14ac:dyDescent="0.2">
      <c r="A181" s="33" t="s">
        <v>478</v>
      </c>
      <c r="B181" s="51" t="s">
        <v>47</v>
      </c>
      <c r="C181" s="33">
        <v>2025</v>
      </c>
      <c r="D181" s="33">
        <v>2025</v>
      </c>
      <c r="E181" s="34"/>
      <c r="F181" s="51" t="s">
        <v>95</v>
      </c>
      <c r="H181" s="51" t="s">
        <v>95</v>
      </c>
      <c r="I181" s="51" t="s">
        <v>51</v>
      </c>
      <c r="J181" s="51" t="s">
        <v>188</v>
      </c>
      <c r="K181" s="36" t="s">
        <v>208</v>
      </c>
      <c r="L181" s="59" t="s">
        <v>209</v>
      </c>
      <c r="M181" s="51" t="s">
        <v>99</v>
      </c>
      <c r="N181" s="51" t="s">
        <v>158</v>
      </c>
      <c r="O181" s="42">
        <v>60</v>
      </c>
      <c r="P181" s="77" t="s">
        <v>95</v>
      </c>
      <c r="Q181" s="52">
        <v>100000</v>
      </c>
      <c r="R181" s="52">
        <v>171500</v>
      </c>
      <c r="S181" s="52">
        <v>171500</v>
      </c>
      <c r="T181" s="52">
        <v>1021000</v>
      </c>
      <c r="U181" s="46">
        <v>1464000</v>
      </c>
      <c r="V181" s="40">
        <v>0</v>
      </c>
      <c r="X181" s="43" t="s">
        <v>102</v>
      </c>
      <c r="Y181" s="43" t="s">
        <v>103</v>
      </c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</row>
    <row r="182" spans="1:1013" ht="63.75" x14ac:dyDescent="0.2">
      <c r="A182" s="33" t="s">
        <v>479</v>
      </c>
      <c r="B182" s="51" t="s">
        <v>47</v>
      </c>
      <c r="C182" s="33">
        <v>2025</v>
      </c>
      <c r="D182" s="33">
        <v>2025</v>
      </c>
      <c r="F182" s="51" t="s">
        <v>95</v>
      </c>
      <c r="H182" s="51" t="s">
        <v>95</v>
      </c>
      <c r="I182" s="51" t="s">
        <v>51</v>
      </c>
      <c r="J182" s="51" t="s">
        <v>188</v>
      </c>
      <c r="K182" s="35">
        <v>504210002</v>
      </c>
      <c r="L182" s="59" t="s">
        <v>475</v>
      </c>
      <c r="M182" s="51" t="s">
        <v>99</v>
      </c>
      <c r="N182" s="51" t="s">
        <v>158</v>
      </c>
      <c r="O182" s="42">
        <v>36</v>
      </c>
      <c r="P182" s="77" t="s">
        <v>101</v>
      </c>
      <c r="Q182" s="52">
        <v>55152</v>
      </c>
      <c r="R182" s="52">
        <v>82728</v>
      </c>
      <c r="S182" s="52">
        <v>82728</v>
      </c>
      <c r="T182" s="52">
        <v>27576</v>
      </c>
      <c r="U182" s="52">
        <v>248184</v>
      </c>
      <c r="V182" s="40">
        <v>0</v>
      </c>
      <c r="X182" s="16"/>
      <c r="Y182" s="16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</row>
    <row r="183" spans="1:1013" ht="89.25" x14ac:dyDescent="0.2">
      <c r="A183" s="33" t="s">
        <v>480</v>
      </c>
      <c r="B183" s="51" t="s">
        <v>47</v>
      </c>
      <c r="C183" s="33">
        <v>2025</v>
      </c>
      <c r="D183" s="33">
        <v>2027</v>
      </c>
      <c r="F183" s="51" t="s">
        <v>95</v>
      </c>
      <c r="H183" s="51" t="s">
        <v>95</v>
      </c>
      <c r="I183" s="51" t="s">
        <v>51</v>
      </c>
      <c r="J183" s="51" t="s">
        <v>188</v>
      </c>
      <c r="K183" s="80" t="s">
        <v>476</v>
      </c>
      <c r="L183" s="59" t="s">
        <v>477</v>
      </c>
      <c r="M183" s="51" t="s">
        <v>99</v>
      </c>
      <c r="N183" s="51" t="s">
        <v>158</v>
      </c>
      <c r="O183" s="42">
        <v>84</v>
      </c>
      <c r="P183" s="77" t="s">
        <v>101</v>
      </c>
      <c r="Q183" s="52">
        <v>3801306.375</v>
      </c>
      <c r="R183" s="52">
        <v>5068408.5</v>
      </c>
      <c r="S183" s="52">
        <v>5068408.5</v>
      </c>
      <c r="T183" s="52">
        <v>21540736.125</v>
      </c>
      <c r="U183" s="52">
        <v>35478859.5</v>
      </c>
      <c r="V183" s="40">
        <v>0</v>
      </c>
      <c r="X183" s="79" t="s">
        <v>159</v>
      </c>
      <c r="Y183" s="79" t="s">
        <v>160</v>
      </c>
      <c r="Z183" s="16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</row>
    <row r="184" spans="1:1013" s="122" customFormat="1" ht="76.5" x14ac:dyDescent="0.2">
      <c r="A184" s="97" t="s">
        <v>480</v>
      </c>
      <c r="B184" s="97" t="s">
        <v>47</v>
      </c>
      <c r="C184" s="114">
        <v>2025</v>
      </c>
      <c r="D184" s="114">
        <v>2026</v>
      </c>
      <c r="E184" s="115"/>
      <c r="F184" s="97" t="s">
        <v>95</v>
      </c>
      <c r="G184" s="101"/>
      <c r="H184" s="97" t="s">
        <v>95</v>
      </c>
      <c r="I184" s="97" t="s">
        <v>51</v>
      </c>
      <c r="J184" s="97" t="s">
        <v>188</v>
      </c>
      <c r="K184" s="103" t="s">
        <v>227</v>
      </c>
      <c r="L184" s="134" t="s">
        <v>228</v>
      </c>
      <c r="M184" s="97" t="s">
        <v>175</v>
      </c>
      <c r="N184" s="97" t="s">
        <v>100</v>
      </c>
      <c r="O184" s="116">
        <v>48</v>
      </c>
      <c r="P184" s="117" t="s">
        <v>101</v>
      </c>
      <c r="Q184" s="118">
        <v>350000</v>
      </c>
      <c r="R184" s="118">
        <v>350000</v>
      </c>
      <c r="S184" s="118">
        <v>350000</v>
      </c>
      <c r="T184" s="118">
        <v>350000</v>
      </c>
      <c r="U184" s="118">
        <f t="shared" ref="U184:U190" si="8">SUM(Q184:T184)</f>
        <v>1400000</v>
      </c>
      <c r="V184" s="106">
        <v>0</v>
      </c>
      <c r="W184" s="102"/>
      <c r="X184" s="108" t="s">
        <v>347</v>
      </c>
      <c r="Y184" s="133" t="s">
        <v>46</v>
      </c>
      <c r="Z184" s="124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2"/>
      <c r="BG184" s="102"/>
      <c r="BH184" s="102"/>
      <c r="BI184" s="102"/>
      <c r="BJ184" s="102"/>
      <c r="BK184" s="102"/>
      <c r="BL184" s="102"/>
      <c r="BM184" s="102"/>
      <c r="BN184" s="102"/>
      <c r="BO184" s="102"/>
      <c r="BP184" s="102"/>
      <c r="BQ184" s="102"/>
      <c r="BR184" s="102"/>
      <c r="BS184" s="102"/>
      <c r="BT184" s="102"/>
      <c r="BU184" s="102"/>
      <c r="BV184" s="102"/>
      <c r="BW184" s="102"/>
      <c r="BX184" s="102"/>
      <c r="BY184" s="102"/>
      <c r="BZ184" s="102"/>
      <c r="CA184" s="102"/>
      <c r="CB184" s="102"/>
      <c r="CC184" s="102"/>
      <c r="CD184" s="102"/>
      <c r="CE184" s="102"/>
      <c r="CF184" s="102"/>
      <c r="CG184" s="102"/>
      <c r="CH184" s="102"/>
      <c r="CI184" s="102"/>
      <c r="CJ184" s="102"/>
      <c r="CK184" s="102"/>
      <c r="CL184" s="102"/>
      <c r="CM184" s="102"/>
      <c r="CN184" s="102"/>
      <c r="CO184" s="102"/>
      <c r="CP184" s="102"/>
      <c r="CQ184" s="102"/>
      <c r="CR184" s="102"/>
      <c r="CS184" s="102"/>
      <c r="CT184" s="102"/>
      <c r="CU184" s="102"/>
      <c r="CV184" s="102"/>
      <c r="CW184" s="102"/>
      <c r="CX184" s="102"/>
      <c r="CY184" s="102"/>
      <c r="CZ184" s="102"/>
      <c r="DA184" s="102"/>
      <c r="DB184" s="102"/>
      <c r="DC184" s="102"/>
      <c r="DD184" s="102"/>
      <c r="DE184" s="102"/>
      <c r="DF184" s="102"/>
      <c r="DG184" s="102"/>
      <c r="DH184" s="102"/>
      <c r="DI184" s="102"/>
      <c r="DJ184" s="102"/>
      <c r="DK184" s="102"/>
      <c r="DL184" s="102"/>
      <c r="DM184" s="102"/>
      <c r="DN184" s="102"/>
      <c r="DO184" s="102"/>
      <c r="DP184" s="102"/>
      <c r="DQ184" s="102"/>
      <c r="DR184" s="102"/>
      <c r="DS184" s="102"/>
      <c r="DT184" s="102"/>
      <c r="DU184" s="102"/>
      <c r="DV184" s="102"/>
      <c r="DW184" s="102"/>
      <c r="DX184" s="102"/>
      <c r="DY184" s="102"/>
      <c r="DZ184" s="102"/>
      <c r="EA184" s="102"/>
      <c r="EB184" s="102"/>
      <c r="EC184" s="102"/>
      <c r="ED184" s="102"/>
      <c r="EE184" s="102"/>
      <c r="EF184" s="102"/>
      <c r="EG184" s="102"/>
      <c r="EH184" s="102"/>
      <c r="EI184" s="102"/>
      <c r="EJ184" s="102"/>
      <c r="EK184" s="102"/>
      <c r="EL184" s="102"/>
      <c r="EM184" s="102"/>
      <c r="EN184" s="102"/>
      <c r="EO184" s="102"/>
      <c r="EP184" s="102"/>
      <c r="EQ184" s="102"/>
      <c r="ER184" s="102"/>
      <c r="ES184" s="102"/>
      <c r="ET184" s="102"/>
      <c r="EU184" s="102"/>
      <c r="EV184" s="102"/>
      <c r="EW184" s="102"/>
      <c r="EX184" s="102"/>
      <c r="EY184" s="102"/>
      <c r="EZ184" s="102"/>
      <c r="FA184" s="102"/>
      <c r="FB184" s="102"/>
      <c r="FC184" s="102"/>
      <c r="FD184" s="102"/>
      <c r="FE184" s="102"/>
      <c r="FF184" s="102"/>
      <c r="FG184" s="102"/>
      <c r="FH184" s="102"/>
      <c r="FI184" s="102"/>
      <c r="FJ184" s="102"/>
      <c r="FK184" s="102"/>
      <c r="FL184" s="102"/>
      <c r="FM184" s="102"/>
      <c r="FN184" s="102"/>
      <c r="FO184" s="102"/>
      <c r="FP184" s="102"/>
      <c r="FQ184" s="102"/>
      <c r="FR184" s="102"/>
      <c r="FS184" s="102"/>
      <c r="FT184" s="102"/>
      <c r="FU184" s="102"/>
      <c r="FV184" s="102"/>
      <c r="FW184" s="102"/>
      <c r="FX184" s="102"/>
      <c r="FY184" s="102"/>
      <c r="FZ184" s="102"/>
      <c r="GA184" s="102"/>
      <c r="GB184" s="102"/>
      <c r="GC184" s="102"/>
      <c r="GD184" s="102"/>
      <c r="GE184" s="102"/>
      <c r="GF184" s="102"/>
      <c r="GG184" s="102"/>
      <c r="GH184" s="102"/>
      <c r="GI184" s="102"/>
      <c r="GJ184" s="102"/>
      <c r="GK184" s="102"/>
      <c r="GL184" s="102"/>
      <c r="GM184" s="102"/>
      <c r="GN184" s="102"/>
      <c r="GO184" s="102"/>
      <c r="GP184" s="102"/>
      <c r="GQ184" s="102"/>
      <c r="GR184" s="102"/>
      <c r="GS184" s="102"/>
      <c r="GT184" s="102"/>
      <c r="GU184" s="102"/>
      <c r="GV184" s="102"/>
      <c r="GW184" s="102"/>
      <c r="GX184" s="102"/>
      <c r="GY184" s="102"/>
      <c r="GZ184" s="102"/>
      <c r="HA184" s="102"/>
      <c r="HB184" s="102"/>
      <c r="HC184" s="102"/>
      <c r="HD184" s="102"/>
      <c r="HE184" s="102"/>
      <c r="HF184" s="102"/>
      <c r="HG184" s="102"/>
      <c r="HH184" s="102"/>
      <c r="HI184" s="102"/>
      <c r="HJ184" s="102"/>
      <c r="HK184" s="102"/>
      <c r="HL184" s="102"/>
      <c r="HM184" s="102"/>
      <c r="HN184" s="102"/>
      <c r="HO184" s="102"/>
      <c r="HP184" s="102"/>
      <c r="HQ184" s="102"/>
      <c r="HR184" s="102"/>
      <c r="HS184" s="102"/>
      <c r="HT184" s="102"/>
      <c r="HU184" s="102"/>
      <c r="HV184" s="102"/>
      <c r="HW184" s="102"/>
      <c r="HX184" s="102"/>
      <c r="HY184" s="102"/>
      <c r="HZ184" s="102"/>
      <c r="IA184" s="102"/>
      <c r="IB184" s="102"/>
      <c r="IC184" s="102"/>
      <c r="ID184" s="102"/>
      <c r="IE184" s="102"/>
      <c r="IF184" s="102"/>
      <c r="IG184" s="102"/>
      <c r="IH184" s="102"/>
      <c r="II184" s="102"/>
      <c r="IJ184" s="102"/>
      <c r="IK184" s="102"/>
      <c r="IL184" s="102"/>
      <c r="IM184" s="102"/>
      <c r="IN184" s="102"/>
      <c r="IO184" s="102"/>
      <c r="IP184" s="102"/>
      <c r="IQ184" s="102"/>
      <c r="IR184" s="102"/>
      <c r="IS184" s="102"/>
      <c r="IT184" s="102"/>
      <c r="IU184" s="102"/>
      <c r="IV184" s="102"/>
      <c r="IW184" s="102"/>
      <c r="IX184" s="102"/>
      <c r="IY184" s="102"/>
      <c r="IZ184" s="102"/>
      <c r="JA184" s="102"/>
      <c r="JB184" s="102"/>
      <c r="JC184" s="102"/>
      <c r="JD184" s="102"/>
      <c r="JE184" s="102"/>
      <c r="JF184" s="102"/>
      <c r="JG184" s="102"/>
      <c r="JH184" s="102"/>
      <c r="JI184" s="102"/>
      <c r="JJ184" s="102"/>
      <c r="JK184" s="102"/>
      <c r="JL184" s="102"/>
      <c r="JM184" s="102"/>
      <c r="JN184" s="102"/>
      <c r="JO184" s="102"/>
      <c r="JP184" s="102"/>
      <c r="JQ184" s="102"/>
      <c r="JR184" s="102"/>
      <c r="JS184" s="102"/>
      <c r="JT184" s="102"/>
      <c r="JU184" s="102"/>
      <c r="JV184" s="102"/>
      <c r="JW184" s="102"/>
      <c r="JX184" s="102"/>
      <c r="JY184" s="102"/>
      <c r="JZ184" s="102"/>
      <c r="KA184" s="102"/>
      <c r="KB184" s="102"/>
      <c r="KC184" s="102"/>
      <c r="KD184" s="102"/>
      <c r="KE184" s="102"/>
      <c r="KF184" s="102"/>
      <c r="KG184" s="102"/>
      <c r="KH184" s="102"/>
      <c r="KI184" s="102"/>
      <c r="KJ184" s="102"/>
      <c r="KK184" s="102"/>
      <c r="KL184" s="102"/>
      <c r="KM184" s="102"/>
      <c r="KN184" s="102"/>
      <c r="KO184" s="102"/>
      <c r="KP184" s="102"/>
      <c r="KQ184" s="102"/>
      <c r="KR184" s="102"/>
      <c r="KS184" s="102"/>
      <c r="KT184" s="102"/>
      <c r="KU184" s="102"/>
      <c r="KV184" s="102"/>
      <c r="KW184" s="102"/>
      <c r="KX184" s="102"/>
      <c r="KY184" s="102"/>
      <c r="KZ184" s="102"/>
      <c r="LA184" s="102"/>
      <c r="LB184" s="102"/>
      <c r="LC184" s="102"/>
      <c r="LD184" s="102"/>
      <c r="LE184" s="102"/>
      <c r="LF184" s="102"/>
      <c r="LG184" s="102"/>
      <c r="LH184" s="102"/>
      <c r="LI184" s="102"/>
      <c r="LJ184" s="102"/>
      <c r="LK184" s="102"/>
      <c r="LL184" s="102"/>
      <c r="LM184" s="102"/>
      <c r="LN184" s="102"/>
      <c r="LO184" s="102"/>
      <c r="LP184" s="102"/>
      <c r="LQ184" s="102"/>
      <c r="LR184" s="102"/>
      <c r="LS184" s="102"/>
      <c r="LT184" s="102"/>
      <c r="LU184" s="102"/>
      <c r="LV184" s="102"/>
      <c r="LW184" s="102"/>
      <c r="LX184" s="102"/>
      <c r="LY184" s="102"/>
      <c r="LZ184" s="102"/>
      <c r="MA184" s="102"/>
      <c r="MB184" s="102"/>
      <c r="MC184" s="102"/>
      <c r="MD184" s="102"/>
      <c r="ME184" s="102"/>
      <c r="MF184" s="102"/>
      <c r="MG184" s="102"/>
      <c r="MH184" s="102"/>
      <c r="MI184" s="102"/>
      <c r="MJ184" s="102"/>
      <c r="MK184" s="102"/>
      <c r="ML184" s="102"/>
      <c r="MM184" s="102"/>
      <c r="MN184" s="102"/>
      <c r="MO184" s="102"/>
      <c r="MP184" s="102"/>
      <c r="MQ184" s="102"/>
      <c r="MR184" s="102"/>
      <c r="MS184" s="102"/>
      <c r="MT184" s="102"/>
      <c r="MU184" s="102"/>
      <c r="MV184" s="102"/>
      <c r="MW184" s="102"/>
      <c r="MX184" s="102"/>
      <c r="MY184" s="102"/>
      <c r="MZ184" s="102"/>
      <c r="NA184" s="102"/>
      <c r="NB184" s="102"/>
      <c r="NC184" s="102"/>
      <c r="ND184" s="102"/>
      <c r="NE184" s="102"/>
      <c r="NF184" s="102"/>
      <c r="NG184" s="102"/>
      <c r="NH184" s="102"/>
      <c r="NI184" s="102"/>
      <c r="NJ184" s="102"/>
      <c r="NK184" s="102"/>
      <c r="NL184" s="102"/>
      <c r="NM184" s="102"/>
      <c r="NN184" s="102"/>
      <c r="NO184" s="102"/>
      <c r="NP184" s="102"/>
      <c r="NQ184" s="102"/>
      <c r="NR184" s="102"/>
      <c r="NS184" s="102"/>
      <c r="NT184" s="102"/>
      <c r="NU184" s="102"/>
      <c r="NV184" s="102"/>
      <c r="NW184" s="102"/>
      <c r="NX184" s="102"/>
      <c r="NY184" s="102"/>
      <c r="NZ184" s="102"/>
      <c r="OA184" s="102"/>
      <c r="OB184" s="102"/>
      <c r="OC184" s="102"/>
      <c r="OD184" s="102"/>
      <c r="OE184" s="102"/>
      <c r="OF184" s="102"/>
      <c r="OG184" s="102"/>
      <c r="OH184" s="102"/>
      <c r="OI184" s="102"/>
      <c r="OJ184" s="102"/>
      <c r="OK184" s="102"/>
      <c r="OL184" s="102"/>
      <c r="OM184" s="102"/>
      <c r="ON184" s="102"/>
      <c r="OO184" s="102"/>
      <c r="OP184" s="102"/>
      <c r="OQ184" s="102"/>
      <c r="OR184" s="102"/>
      <c r="OS184" s="102"/>
      <c r="OT184" s="102"/>
      <c r="OU184" s="102"/>
      <c r="OV184" s="102"/>
      <c r="OW184" s="102"/>
      <c r="OX184" s="102"/>
      <c r="OY184" s="102"/>
      <c r="OZ184" s="102"/>
      <c r="PA184" s="102"/>
      <c r="PB184" s="102"/>
      <c r="PC184" s="102"/>
      <c r="PD184" s="102"/>
      <c r="PE184" s="102"/>
      <c r="PF184" s="102"/>
      <c r="PG184" s="102"/>
      <c r="PH184" s="102"/>
      <c r="PI184" s="102"/>
      <c r="PJ184" s="102"/>
      <c r="PK184" s="102"/>
      <c r="PL184" s="102"/>
      <c r="PM184" s="102"/>
      <c r="PN184" s="102"/>
      <c r="PO184" s="102"/>
      <c r="PP184" s="102"/>
      <c r="PQ184" s="102"/>
      <c r="PR184" s="102"/>
      <c r="PS184" s="102"/>
      <c r="PT184" s="102"/>
      <c r="PU184" s="102"/>
      <c r="PV184" s="102"/>
      <c r="PW184" s="102"/>
      <c r="PX184" s="102"/>
      <c r="PY184" s="102"/>
      <c r="PZ184" s="102"/>
      <c r="QA184" s="102"/>
      <c r="QB184" s="102"/>
      <c r="QC184" s="102"/>
      <c r="QD184" s="102"/>
      <c r="QE184" s="102"/>
      <c r="QF184" s="102"/>
      <c r="QG184" s="102"/>
      <c r="QH184" s="102"/>
      <c r="QI184" s="102"/>
      <c r="QJ184" s="102"/>
      <c r="QK184" s="102"/>
      <c r="QL184" s="102"/>
      <c r="QM184" s="102"/>
      <c r="QN184" s="102"/>
      <c r="QO184" s="102"/>
      <c r="QP184" s="102"/>
      <c r="QQ184" s="102"/>
      <c r="QR184" s="102"/>
      <c r="QS184" s="102"/>
      <c r="QT184" s="102"/>
      <c r="QU184" s="102"/>
      <c r="QV184" s="102"/>
      <c r="QW184" s="102"/>
      <c r="QX184" s="102"/>
      <c r="QY184" s="102"/>
      <c r="QZ184" s="102"/>
      <c r="RA184" s="102"/>
      <c r="RB184" s="102"/>
      <c r="RC184" s="102"/>
      <c r="RD184" s="102"/>
      <c r="RE184" s="102"/>
      <c r="RF184" s="102"/>
      <c r="RG184" s="102"/>
      <c r="RH184" s="102"/>
      <c r="RI184" s="102"/>
      <c r="RJ184" s="102"/>
      <c r="RK184" s="102"/>
      <c r="RL184" s="102"/>
      <c r="RM184" s="102"/>
      <c r="RN184" s="102"/>
      <c r="RO184" s="102"/>
      <c r="RP184" s="102"/>
      <c r="RQ184" s="102"/>
      <c r="RR184" s="102"/>
      <c r="RS184" s="102"/>
      <c r="RT184" s="102"/>
      <c r="RU184" s="102"/>
      <c r="RV184" s="102"/>
      <c r="RW184" s="102"/>
      <c r="RX184" s="102"/>
      <c r="RY184" s="102"/>
      <c r="RZ184" s="102"/>
      <c r="SA184" s="102"/>
      <c r="SB184" s="102"/>
      <c r="SC184" s="102"/>
      <c r="SD184" s="102"/>
      <c r="SE184" s="102"/>
      <c r="SF184" s="102"/>
      <c r="SG184" s="102"/>
      <c r="SH184" s="102"/>
      <c r="SI184" s="102"/>
      <c r="SJ184" s="102"/>
      <c r="SK184" s="102"/>
      <c r="SL184" s="102"/>
      <c r="SM184" s="102"/>
      <c r="SN184" s="102"/>
      <c r="SO184" s="102"/>
      <c r="SP184" s="102"/>
      <c r="SQ184" s="102"/>
      <c r="SR184" s="102"/>
      <c r="SS184" s="102"/>
      <c r="ST184" s="102"/>
      <c r="SU184" s="102"/>
      <c r="SV184" s="102"/>
      <c r="SW184" s="102"/>
      <c r="SX184" s="102"/>
      <c r="SY184" s="102"/>
      <c r="SZ184" s="102"/>
      <c r="TA184" s="102"/>
      <c r="TB184" s="102"/>
      <c r="TC184" s="102"/>
      <c r="TD184" s="102"/>
      <c r="TE184" s="102"/>
      <c r="TF184" s="102"/>
      <c r="TG184" s="102"/>
      <c r="TH184" s="102"/>
      <c r="TI184" s="102"/>
      <c r="TJ184" s="102"/>
      <c r="TK184" s="102"/>
      <c r="TL184" s="102"/>
      <c r="TM184" s="102"/>
      <c r="TN184" s="102"/>
      <c r="TO184" s="102"/>
      <c r="TP184" s="102"/>
      <c r="TQ184" s="102"/>
      <c r="TR184" s="102"/>
      <c r="TS184" s="102"/>
      <c r="TT184" s="102"/>
      <c r="TU184" s="102"/>
      <c r="TV184" s="102"/>
      <c r="TW184" s="102"/>
      <c r="TX184" s="102"/>
      <c r="TY184" s="102"/>
      <c r="TZ184" s="102"/>
      <c r="UA184" s="102"/>
      <c r="UB184" s="102"/>
      <c r="UC184" s="102"/>
      <c r="UD184" s="102"/>
      <c r="UE184" s="102"/>
      <c r="UF184" s="102"/>
      <c r="UG184" s="102"/>
      <c r="UH184" s="102"/>
      <c r="UI184" s="102"/>
      <c r="UJ184" s="102"/>
      <c r="UK184" s="102"/>
      <c r="UL184" s="102"/>
      <c r="UM184" s="102"/>
      <c r="UN184" s="102"/>
      <c r="UO184" s="102"/>
      <c r="UP184" s="102"/>
      <c r="UQ184" s="102"/>
      <c r="UR184" s="102"/>
      <c r="US184" s="102"/>
      <c r="UT184" s="102"/>
      <c r="UU184" s="102"/>
      <c r="UV184" s="102"/>
      <c r="UW184" s="102"/>
      <c r="UX184" s="102"/>
      <c r="UY184" s="102"/>
      <c r="UZ184" s="102"/>
      <c r="VA184" s="102"/>
      <c r="VB184" s="102"/>
      <c r="VC184" s="102"/>
      <c r="VD184" s="102"/>
      <c r="VE184" s="102"/>
      <c r="VF184" s="102"/>
      <c r="VG184" s="102"/>
      <c r="VH184" s="102"/>
      <c r="VI184" s="102"/>
      <c r="VJ184" s="102"/>
      <c r="VK184" s="102"/>
      <c r="VL184" s="102"/>
      <c r="VM184" s="102"/>
      <c r="VN184" s="102"/>
      <c r="VO184" s="102"/>
      <c r="VP184" s="102"/>
      <c r="VQ184" s="102"/>
      <c r="VR184" s="102"/>
      <c r="VS184" s="102"/>
      <c r="VT184" s="102"/>
      <c r="VU184" s="102"/>
      <c r="VV184" s="102"/>
      <c r="VW184" s="102"/>
      <c r="VX184" s="102"/>
      <c r="VY184" s="102"/>
      <c r="VZ184" s="102"/>
      <c r="WA184" s="102"/>
      <c r="WB184" s="102"/>
      <c r="WC184" s="102"/>
      <c r="WD184" s="102"/>
      <c r="WE184" s="102"/>
      <c r="WF184" s="102"/>
      <c r="WG184" s="102"/>
      <c r="WH184" s="102"/>
      <c r="WI184" s="102"/>
      <c r="WJ184" s="102"/>
      <c r="WK184" s="102"/>
      <c r="WL184" s="102"/>
      <c r="WM184" s="102"/>
      <c r="WN184" s="102"/>
      <c r="WO184" s="102"/>
      <c r="WP184" s="102"/>
      <c r="WQ184" s="102"/>
      <c r="WR184" s="102"/>
      <c r="WS184" s="102"/>
      <c r="WT184" s="102"/>
      <c r="WU184" s="102"/>
      <c r="WV184" s="102"/>
      <c r="WW184" s="102"/>
      <c r="WX184" s="102"/>
      <c r="WY184" s="102"/>
      <c r="WZ184" s="102"/>
      <c r="XA184" s="102"/>
      <c r="XB184" s="102"/>
      <c r="XC184" s="102"/>
      <c r="XD184" s="102"/>
      <c r="XE184" s="102"/>
      <c r="XF184" s="102"/>
      <c r="XG184" s="102"/>
      <c r="XH184" s="102"/>
      <c r="XI184" s="102"/>
      <c r="XJ184" s="102"/>
      <c r="XK184" s="102"/>
      <c r="XL184" s="102"/>
      <c r="XM184" s="102"/>
      <c r="XN184" s="102"/>
      <c r="XO184" s="102"/>
      <c r="XP184" s="102"/>
      <c r="XQ184" s="102"/>
      <c r="XR184" s="102"/>
      <c r="XS184" s="102"/>
      <c r="XT184" s="102"/>
      <c r="XU184" s="102"/>
      <c r="XV184" s="102"/>
      <c r="XW184" s="102"/>
      <c r="XX184" s="102"/>
      <c r="XY184" s="102"/>
      <c r="XZ184" s="102"/>
      <c r="YA184" s="102"/>
      <c r="YB184" s="102"/>
      <c r="YC184" s="102"/>
      <c r="YD184" s="102"/>
      <c r="YE184" s="102"/>
      <c r="YF184" s="102"/>
      <c r="YG184" s="102"/>
      <c r="YH184" s="102"/>
      <c r="YI184" s="102"/>
      <c r="YJ184" s="102"/>
      <c r="YK184" s="102"/>
      <c r="YL184" s="102"/>
      <c r="YM184" s="102"/>
      <c r="YN184" s="102"/>
      <c r="YO184" s="102"/>
      <c r="YP184" s="102"/>
      <c r="YQ184" s="102"/>
      <c r="YR184" s="102"/>
      <c r="YS184" s="102"/>
      <c r="YT184" s="102"/>
      <c r="YU184" s="102"/>
      <c r="YV184" s="102"/>
      <c r="YW184" s="102"/>
      <c r="YX184" s="102"/>
      <c r="YY184" s="102"/>
      <c r="YZ184" s="102"/>
      <c r="ZA184" s="102"/>
      <c r="ZB184" s="102"/>
      <c r="ZC184" s="102"/>
      <c r="ZD184" s="102"/>
      <c r="ZE184" s="102"/>
      <c r="ZF184" s="102"/>
      <c r="ZG184" s="102"/>
      <c r="ZH184" s="102"/>
      <c r="ZI184" s="102"/>
      <c r="ZJ184" s="102"/>
      <c r="ZK184" s="102"/>
      <c r="ZL184" s="102"/>
      <c r="ZM184" s="102"/>
      <c r="ZN184" s="102"/>
      <c r="ZO184" s="102"/>
      <c r="ZP184" s="102"/>
      <c r="ZQ184" s="102"/>
      <c r="ZR184" s="102"/>
      <c r="ZS184" s="102"/>
      <c r="ZT184" s="102"/>
      <c r="ZU184" s="102"/>
      <c r="ZV184" s="102"/>
      <c r="ZW184" s="102"/>
      <c r="ZX184" s="102"/>
      <c r="ZY184" s="102"/>
      <c r="ZZ184" s="102"/>
      <c r="AAA184" s="102"/>
      <c r="AAB184" s="102"/>
      <c r="AAC184" s="102"/>
      <c r="AAD184" s="102"/>
      <c r="AAE184" s="102"/>
      <c r="AAF184" s="102"/>
      <c r="AAG184" s="102"/>
      <c r="AAH184" s="102"/>
      <c r="AAI184" s="102"/>
      <c r="AAJ184" s="102"/>
      <c r="AAK184" s="102"/>
      <c r="AAL184" s="102"/>
      <c r="AAM184" s="102"/>
      <c r="AAN184" s="102"/>
      <c r="AAO184" s="102"/>
      <c r="AAP184" s="102"/>
      <c r="AAQ184" s="102"/>
      <c r="AAR184" s="102"/>
      <c r="AAS184" s="102"/>
      <c r="AAT184" s="102"/>
      <c r="AAU184" s="102"/>
      <c r="AAV184" s="102"/>
      <c r="AAW184" s="102"/>
      <c r="AAX184" s="102"/>
      <c r="AAY184" s="102"/>
      <c r="AAZ184" s="102"/>
      <c r="ABA184" s="102"/>
      <c r="ABB184" s="102"/>
      <c r="ABC184" s="102"/>
      <c r="ABD184" s="102"/>
      <c r="ABE184" s="102"/>
      <c r="ABF184" s="102"/>
      <c r="ABG184" s="102"/>
      <c r="ABH184" s="102"/>
      <c r="ABI184" s="102"/>
      <c r="ABJ184" s="102"/>
      <c r="ABK184" s="102"/>
      <c r="ABL184" s="102"/>
      <c r="ABM184" s="102"/>
      <c r="ABN184" s="102"/>
      <c r="ABO184" s="102"/>
      <c r="ABP184" s="102"/>
      <c r="ABQ184" s="102"/>
      <c r="ABR184" s="102"/>
      <c r="ABS184" s="102"/>
      <c r="ABT184" s="102"/>
      <c r="ABU184" s="102"/>
      <c r="ABV184" s="102"/>
      <c r="ABW184" s="102"/>
      <c r="ABX184" s="102"/>
      <c r="ABY184" s="102"/>
      <c r="ABZ184" s="102"/>
      <c r="ACA184" s="102"/>
      <c r="ACB184" s="102"/>
      <c r="ACC184" s="102"/>
      <c r="ACD184" s="102"/>
      <c r="ACE184" s="102"/>
      <c r="ACF184" s="102"/>
      <c r="ACG184" s="102"/>
      <c r="ACH184" s="102"/>
      <c r="ACI184" s="102"/>
      <c r="ACJ184" s="102"/>
      <c r="ACK184" s="102"/>
      <c r="ACL184" s="102"/>
      <c r="ACM184" s="102"/>
      <c r="ACN184" s="102"/>
      <c r="ACO184" s="102"/>
      <c r="ACP184" s="102"/>
      <c r="ACQ184" s="102"/>
      <c r="ACR184" s="102"/>
      <c r="ACS184" s="102"/>
      <c r="ACT184" s="102"/>
      <c r="ACU184" s="102"/>
      <c r="ACV184" s="102"/>
      <c r="ACW184" s="102"/>
      <c r="ACX184" s="102"/>
      <c r="ACY184" s="102"/>
      <c r="ACZ184" s="102"/>
      <c r="ADA184" s="102"/>
      <c r="ADB184" s="102"/>
      <c r="ADC184" s="102"/>
      <c r="ADD184" s="102"/>
      <c r="ADE184" s="102"/>
      <c r="ADF184" s="102"/>
      <c r="ADG184" s="102"/>
      <c r="ADH184" s="102"/>
      <c r="ADI184" s="102"/>
      <c r="ADJ184" s="102"/>
      <c r="ADK184" s="102"/>
      <c r="ADL184" s="102"/>
      <c r="ADM184" s="102"/>
      <c r="ADN184" s="102"/>
      <c r="ADO184" s="102"/>
      <c r="ADP184" s="102"/>
      <c r="ADQ184" s="102"/>
      <c r="ADR184" s="102"/>
      <c r="ADS184" s="102"/>
      <c r="ADT184" s="102"/>
      <c r="ADU184" s="102"/>
      <c r="ADV184" s="102"/>
      <c r="ADW184" s="102"/>
      <c r="ADX184" s="102"/>
      <c r="ADY184" s="102"/>
      <c r="ADZ184" s="102"/>
      <c r="AEA184" s="102"/>
      <c r="AEB184" s="102"/>
      <c r="AEC184" s="102"/>
      <c r="AED184" s="102"/>
      <c r="AEE184" s="102"/>
      <c r="AEF184" s="102"/>
      <c r="AEG184" s="102"/>
      <c r="AEH184" s="102"/>
      <c r="AEI184" s="102"/>
      <c r="AEJ184" s="102"/>
      <c r="AEK184" s="102"/>
      <c r="AEL184" s="102"/>
      <c r="AEM184" s="102"/>
      <c r="AEN184" s="102"/>
      <c r="AEO184" s="102"/>
      <c r="AEP184" s="102"/>
      <c r="AEQ184" s="102"/>
      <c r="AER184" s="102"/>
      <c r="AES184" s="102"/>
      <c r="AET184" s="102"/>
      <c r="AEU184" s="102"/>
      <c r="AEV184" s="102"/>
      <c r="AEW184" s="102"/>
      <c r="AEX184" s="102"/>
      <c r="AEY184" s="102"/>
      <c r="AEZ184" s="102"/>
      <c r="AFA184" s="102"/>
      <c r="AFB184" s="102"/>
      <c r="AFC184" s="102"/>
      <c r="AFD184" s="102"/>
      <c r="AFE184" s="102"/>
      <c r="AFF184" s="102"/>
      <c r="AFG184" s="102"/>
      <c r="AFH184" s="102"/>
      <c r="AFI184" s="102"/>
      <c r="AFJ184" s="102"/>
      <c r="AFK184" s="102"/>
      <c r="AFL184" s="102"/>
      <c r="AFM184" s="102"/>
      <c r="AFN184" s="102"/>
      <c r="AFO184" s="102"/>
      <c r="AFP184" s="102"/>
      <c r="AFQ184" s="102"/>
      <c r="AFR184" s="102"/>
      <c r="AFS184" s="102"/>
      <c r="AFT184" s="102"/>
      <c r="AFU184" s="102"/>
      <c r="AFV184" s="102"/>
      <c r="AFW184" s="102"/>
      <c r="AFX184" s="102"/>
      <c r="AFY184" s="102"/>
      <c r="AFZ184" s="102"/>
      <c r="AGA184" s="102"/>
      <c r="AGB184" s="102"/>
      <c r="AGC184" s="102"/>
      <c r="AGD184" s="102"/>
      <c r="AGE184" s="102"/>
      <c r="AGF184" s="102"/>
      <c r="AGG184" s="102"/>
      <c r="AGH184" s="102"/>
      <c r="AGI184" s="102"/>
      <c r="AGJ184" s="102"/>
      <c r="AGK184" s="102"/>
      <c r="AGL184" s="102"/>
      <c r="AGM184" s="102"/>
      <c r="AGN184" s="102"/>
      <c r="AGO184" s="102"/>
      <c r="AGP184" s="102"/>
      <c r="AGQ184" s="102"/>
      <c r="AGR184" s="102"/>
      <c r="AGS184" s="102"/>
      <c r="AGT184" s="102"/>
      <c r="AGU184" s="102"/>
      <c r="AGV184" s="102"/>
      <c r="AGW184" s="102"/>
      <c r="AGX184" s="102"/>
      <c r="AGY184" s="102"/>
      <c r="AGZ184" s="102"/>
      <c r="AHA184" s="102"/>
      <c r="AHB184" s="102"/>
      <c r="AHC184" s="102"/>
      <c r="AHD184" s="102"/>
      <c r="AHE184" s="102"/>
      <c r="AHF184" s="102"/>
      <c r="AHG184" s="102"/>
      <c r="AHH184" s="102"/>
      <c r="AHI184" s="102"/>
      <c r="AHJ184" s="102"/>
      <c r="AHK184" s="102"/>
      <c r="AHL184" s="102"/>
      <c r="AHM184" s="102"/>
      <c r="AHN184" s="102"/>
      <c r="AHO184" s="102"/>
      <c r="AHP184" s="102"/>
      <c r="AHQ184" s="102"/>
      <c r="AHR184" s="102"/>
      <c r="AHS184" s="102"/>
      <c r="AHT184" s="102"/>
      <c r="AHU184" s="102"/>
      <c r="AHV184" s="102"/>
      <c r="AHW184" s="102"/>
      <c r="AHX184" s="102"/>
      <c r="AHY184" s="102"/>
      <c r="AHZ184" s="102"/>
      <c r="AIA184" s="102"/>
      <c r="AIB184" s="102"/>
      <c r="AIC184" s="102"/>
      <c r="AID184" s="102"/>
      <c r="AIE184" s="102"/>
      <c r="AIF184" s="102"/>
      <c r="AIG184" s="102"/>
      <c r="AIH184" s="102"/>
      <c r="AII184" s="102"/>
      <c r="AIJ184" s="102"/>
      <c r="AIK184" s="102"/>
      <c r="AIL184" s="102"/>
      <c r="AIM184" s="102"/>
      <c r="AIN184" s="102"/>
      <c r="AIO184" s="102"/>
      <c r="AIP184" s="102"/>
      <c r="AIQ184" s="102"/>
      <c r="AIR184" s="102"/>
      <c r="AIS184" s="102"/>
      <c r="AIT184" s="102"/>
      <c r="AIU184" s="102"/>
      <c r="AIV184" s="102"/>
      <c r="AIW184" s="102"/>
      <c r="AIX184" s="102"/>
      <c r="AIY184" s="102"/>
      <c r="AIZ184" s="102"/>
      <c r="AJA184" s="102"/>
      <c r="AJB184" s="102"/>
      <c r="AJC184" s="102"/>
      <c r="AJD184" s="102"/>
      <c r="AJE184" s="102"/>
      <c r="AJF184" s="102"/>
      <c r="AJG184" s="102"/>
      <c r="AJH184" s="102"/>
      <c r="AJI184" s="102"/>
      <c r="AJJ184" s="102"/>
      <c r="AJK184" s="102"/>
      <c r="AJL184" s="102"/>
      <c r="AJM184" s="102"/>
      <c r="AJN184" s="102"/>
      <c r="AJO184" s="102"/>
      <c r="AJP184" s="102"/>
      <c r="AJQ184" s="102"/>
      <c r="AJR184" s="102"/>
      <c r="AJS184" s="102"/>
      <c r="AJT184" s="102"/>
      <c r="AJU184" s="102"/>
      <c r="AJV184" s="102"/>
      <c r="AJW184" s="102"/>
      <c r="AJX184" s="102"/>
      <c r="AJY184" s="102"/>
      <c r="AJZ184" s="102"/>
      <c r="AKA184" s="102"/>
      <c r="AKB184" s="102"/>
      <c r="AKC184" s="102"/>
      <c r="AKD184" s="102"/>
      <c r="AKE184" s="102"/>
      <c r="AKF184" s="102"/>
      <c r="AKG184" s="102"/>
      <c r="AKH184" s="102"/>
      <c r="AKI184" s="102"/>
      <c r="AKJ184" s="102"/>
      <c r="AKK184" s="102"/>
      <c r="AKL184" s="102"/>
      <c r="AKM184" s="102"/>
      <c r="AKN184" s="102"/>
      <c r="AKO184" s="102"/>
      <c r="AKP184" s="102"/>
      <c r="AKQ184" s="102"/>
      <c r="AKR184" s="102"/>
      <c r="AKS184" s="102"/>
      <c r="AKT184" s="102"/>
      <c r="AKU184" s="102"/>
      <c r="AKV184" s="102"/>
      <c r="AKW184" s="102"/>
      <c r="AKX184" s="102"/>
      <c r="AKY184" s="102"/>
      <c r="AKZ184" s="102"/>
      <c r="ALA184" s="102"/>
      <c r="ALB184" s="102"/>
      <c r="ALC184" s="102"/>
      <c r="ALD184" s="102"/>
      <c r="ALE184" s="102"/>
      <c r="ALF184" s="102"/>
      <c r="ALG184" s="102"/>
      <c r="ALH184" s="102"/>
      <c r="ALI184" s="102"/>
      <c r="ALJ184" s="102"/>
      <c r="ALK184" s="102"/>
      <c r="ALL184" s="102"/>
      <c r="ALM184" s="102"/>
      <c r="ALN184" s="102"/>
      <c r="ALO184" s="102"/>
      <c r="ALP184" s="102"/>
      <c r="ALQ184" s="102"/>
      <c r="ALR184" s="102"/>
      <c r="ALS184" s="102"/>
      <c r="ALT184" s="102"/>
      <c r="ALU184" s="102"/>
      <c r="ALV184" s="102"/>
      <c r="ALW184" s="102"/>
      <c r="ALX184" s="102"/>
      <c r="ALY184" s="102"/>
    </row>
    <row r="185" spans="1:1013" s="122" customFormat="1" ht="51" x14ac:dyDescent="0.2">
      <c r="A185" s="97" t="s">
        <v>559</v>
      </c>
      <c r="B185" s="97" t="s">
        <v>47</v>
      </c>
      <c r="C185" s="114">
        <v>2025</v>
      </c>
      <c r="D185" s="114">
        <v>2026</v>
      </c>
      <c r="E185" s="115"/>
      <c r="F185" s="97" t="s">
        <v>95</v>
      </c>
      <c r="G185" s="102"/>
      <c r="H185" s="97" t="s">
        <v>95</v>
      </c>
      <c r="I185" s="97" t="s">
        <v>51</v>
      </c>
      <c r="J185" s="97" t="s">
        <v>188</v>
      </c>
      <c r="K185" s="134" t="s">
        <v>217</v>
      </c>
      <c r="L185" s="134" t="s">
        <v>436</v>
      </c>
      <c r="M185" s="97" t="s">
        <v>99</v>
      </c>
      <c r="N185" s="97" t="s">
        <v>100</v>
      </c>
      <c r="O185" s="116">
        <v>36</v>
      </c>
      <c r="P185" s="117" t="s">
        <v>101</v>
      </c>
      <c r="Q185" s="118">
        <v>52600</v>
      </c>
      <c r="R185" s="118">
        <v>52600</v>
      </c>
      <c r="S185" s="118">
        <v>52600</v>
      </c>
      <c r="T185" s="118">
        <v>0</v>
      </c>
      <c r="U185" s="118">
        <f t="shared" si="8"/>
        <v>157800</v>
      </c>
      <c r="V185" s="106">
        <v>0</v>
      </c>
      <c r="W185" s="102"/>
      <c r="X185" s="120" t="s">
        <v>102</v>
      </c>
      <c r="Y185" s="120" t="s">
        <v>103</v>
      </c>
      <c r="Z185" s="124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2"/>
      <c r="BG185" s="102"/>
      <c r="BH185" s="102"/>
      <c r="BI185" s="102"/>
      <c r="BJ185" s="102"/>
      <c r="BK185" s="102"/>
      <c r="BL185" s="102"/>
      <c r="BM185" s="102"/>
      <c r="BN185" s="102"/>
      <c r="BO185" s="102"/>
      <c r="BP185" s="102"/>
      <c r="BQ185" s="102"/>
      <c r="BR185" s="102"/>
      <c r="BS185" s="102"/>
      <c r="BT185" s="102"/>
      <c r="BU185" s="102"/>
      <c r="BV185" s="102"/>
      <c r="BW185" s="102"/>
      <c r="BX185" s="102"/>
      <c r="BY185" s="102"/>
      <c r="BZ185" s="102"/>
      <c r="CA185" s="102"/>
      <c r="CB185" s="102"/>
      <c r="CC185" s="102"/>
      <c r="CD185" s="102"/>
      <c r="CE185" s="102"/>
      <c r="CF185" s="102"/>
      <c r="CG185" s="102"/>
      <c r="CH185" s="102"/>
      <c r="CI185" s="102"/>
      <c r="CJ185" s="102"/>
      <c r="CK185" s="102"/>
      <c r="CL185" s="102"/>
      <c r="CM185" s="102"/>
      <c r="CN185" s="102"/>
      <c r="CO185" s="102"/>
      <c r="CP185" s="102"/>
      <c r="CQ185" s="102"/>
      <c r="CR185" s="102"/>
      <c r="CS185" s="102"/>
      <c r="CT185" s="102"/>
      <c r="CU185" s="102"/>
      <c r="CV185" s="102"/>
      <c r="CW185" s="102"/>
      <c r="CX185" s="102"/>
      <c r="CY185" s="102"/>
      <c r="CZ185" s="102"/>
      <c r="DA185" s="102"/>
      <c r="DB185" s="102"/>
      <c r="DC185" s="102"/>
      <c r="DD185" s="102"/>
      <c r="DE185" s="102"/>
      <c r="DF185" s="102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02"/>
      <c r="DQ185" s="102"/>
      <c r="DR185" s="102"/>
      <c r="DS185" s="102"/>
      <c r="DT185" s="102"/>
      <c r="DU185" s="102"/>
      <c r="DV185" s="102"/>
      <c r="DW185" s="102"/>
      <c r="DX185" s="102"/>
      <c r="DY185" s="102"/>
      <c r="DZ185" s="102"/>
      <c r="EA185" s="102"/>
      <c r="EB185" s="102"/>
      <c r="EC185" s="102"/>
      <c r="ED185" s="102"/>
      <c r="EE185" s="102"/>
      <c r="EF185" s="102"/>
      <c r="EG185" s="102"/>
      <c r="EH185" s="102"/>
      <c r="EI185" s="102"/>
      <c r="EJ185" s="102"/>
      <c r="EK185" s="102"/>
      <c r="EL185" s="102"/>
      <c r="EM185" s="102"/>
      <c r="EN185" s="102"/>
      <c r="EO185" s="102"/>
      <c r="EP185" s="102"/>
      <c r="EQ185" s="102"/>
      <c r="ER185" s="102"/>
      <c r="ES185" s="102"/>
      <c r="ET185" s="102"/>
      <c r="EU185" s="102"/>
      <c r="EV185" s="102"/>
      <c r="EW185" s="102"/>
      <c r="EX185" s="102"/>
      <c r="EY185" s="102"/>
      <c r="EZ185" s="102"/>
      <c r="FA185" s="102"/>
      <c r="FB185" s="102"/>
      <c r="FC185" s="102"/>
      <c r="FD185" s="102"/>
      <c r="FE185" s="102"/>
      <c r="FF185" s="102"/>
      <c r="FG185" s="102"/>
      <c r="FH185" s="102"/>
      <c r="FI185" s="102"/>
      <c r="FJ185" s="102"/>
      <c r="FK185" s="102"/>
      <c r="FL185" s="102"/>
      <c r="FM185" s="102"/>
      <c r="FN185" s="102"/>
      <c r="FO185" s="102"/>
      <c r="FP185" s="102"/>
      <c r="FQ185" s="102"/>
      <c r="FR185" s="102"/>
      <c r="FS185" s="102"/>
      <c r="FT185" s="102"/>
      <c r="FU185" s="102"/>
      <c r="FV185" s="102"/>
      <c r="FW185" s="102"/>
      <c r="FX185" s="102"/>
      <c r="FY185" s="102"/>
      <c r="FZ185" s="102"/>
      <c r="GA185" s="102"/>
      <c r="GB185" s="102"/>
      <c r="GC185" s="102"/>
      <c r="GD185" s="102"/>
      <c r="GE185" s="102"/>
      <c r="GF185" s="102"/>
      <c r="GG185" s="102"/>
      <c r="GH185" s="102"/>
      <c r="GI185" s="102"/>
      <c r="GJ185" s="102"/>
      <c r="GK185" s="102"/>
      <c r="GL185" s="102"/>
      <c r="GM185" s="102"/>
      <c r="GN185" s="102"/>
      <c r="GO185" s="102"/>
      <c r="GP185" s="102"/>
      <c r="GQ185" s="102"/>
      <c r="GR185" s="102"/>
      <c r="GS185" s="102"/>
      <c r="GT185" s="102"/>
      <c r="GU185" s="102"/>
      <c r="GV185" s="102"/>
      <c r="GW185" s="102"/>
      <c r="GX185" s="102"/>
      <c r="GY185" s="102"/>
      <c r="GZ185" s="102"/>
      <c r="HA185" s="102"/>
      <c r="HB185" s="102"/>
      <c r="HC185" s="102"/>
      <c r="HD185" s="102"/>
      <c r="HE185" s="102"/>
      <c r="HF185" s="102"/>
      <c r="HG185" s="102"/>
      <c r="HH185" s="102"/>
      <c r="HI185" s="102"/>
      <c r="HJ185" s="102"/>
      <c r="HK185" s="102"/>
      <c r="HL185" s="102"/>
      <c r="HM185" s="102"/>
      <c r="HN185" s="102"/>
      <c r="HO185" s="102"/>
      <c r="HP185" s="102"/>
      <c r="HQ185" s="102"/>
      <c r="HR185" s="102"/>
      <c r="HS185" s="102"/>
      <c r="HT185" s="102"/>
      <c r="HU185" s="102"/>
      <c r="HV185" s="102"/>
      <c r="HW185" s="102"/>
      <c r="HX185" s="102"/>
      <c r="HY185" s="102"/>
      <c r="HZ185" s="102"/>
      <c r="IA185" s="102"/>
      <c r="IB185" s="102"/>
      <c r="IC185" s="102"/>
      <c r="ID185" s="102"/>
      <c r="IE185" s="102"/>
      <c r="IF185" s="102"/>
      <c r="IG185" s="102"/>
      <c r="IH185" s="102"/>
      <c r="II185" s="102"/>
      <c r="IJ185" s="102"/>
      <c r="IK185" s="102"/>
      <c r="IL185" s="102"/>
      <c r="IM185" s="102"/>
      <c r="IN185" s="102"/>
      <c r="IO185" s="102"/>
      <c r="IP185" s="102"/>
      <c r="IQ185" s="102"/>
      <c r="IR185" s="102"/>
      <c r="IS185" s="102"/>
      <c r="IT185" s="102"/>
      <c r="IU185" s="102"/>
      <c r="IV185" s="102"/>
      <c r="IW185" s="102"/>
      <c r="IX185" s="102"/>
      <c r="IY185" s="102"/>
      <c r="IZ185" s="102"/>
      <c r="JA185" s="102"/>
      <c r="JB185" s="102"/>
      <c r="JC185" s="102"/>
      <c r="JD185" s="102"/>
      <c r="JE185" s="102"/>
      <c r="JF185" s="102"/>
      <c r="JG185" s="102"/>
      <c r="JH185" s="102"/>
      <c r="JI185" s="102"/>
      <c r="JJ185" s="102"/>
      <c r="JK185" s="102"/>
      <c r="JL185" s="102"/>
      <c r="JM185" s="102"/>
      <c r="JN185" s="102"/>
      <c r="JO185" s="102"/>
      <c r="JP185" s="102"/>
      <c r="JQ185" s="102"/>
      <c r="JR185" s="102"/>
      <c r="JS185" s="102"/>
      <c r="JT185" s="102"/>
      <c r="JU185" s="102"/>
      <c r="JV185" s="102"/>
      <c r="JW185" s="102"/>
      <c r="JX185" s="102"/>
      <c r="JY185" s="102"/>
      <c r="JZ185" s="102"/>
      <c r="KA185" s="102"/>
      <c r="KB185" s="102"/>
      <c r="KC185" s="102"/>
      <c r="KD185" s="102"/>
      <c r="KE185" s="102"/>
      <c r="KF185" s="102"/>
      <c r="KG185" s="102"/>
      <c r="KH185" s="102"/>
      <c r="KI185" s="102"/>
      <c r="KJ185" s="102"/>
      <c r="KK185" s="102"/>
      <c r="KL185" s="102"/>
      <c r="KM185" s="102"/>
      <c r="KN185" s="102"/>
      <c r="KO185" s="102"/>
      <c r="KP185" s="102"/>
      <c r="KQ185" s="102"/>
      <c r="KR185" s="102"/>
      <c r="KS185" s="102"/>
      <c r="KT185" s="102"/>
      <c r="KU185" s="102"/>
      <c r="KV185" s="102"/>
      <c r="KW185" s="102"/>
      <c r="KX185" s="102"/>
      <c r="KY185" s="102"/>
      <c r="KZ185" s="102"/>
      <c r="LA185" s="102"/>
      <c r="LB185" s="102"/>
      <c r="LC185" s="102"/>
      <c r="LD185" s="102"/>
      <c r="LE185" s="102"/>
      <c r="LF185" s="102"/>
      <c r="LG185" s="102"/>
      <c r="LH185" s="102"/>
      <c r="LI185" s="102"/>
      <c r="LJ185" s="102"/>
      <c r="LK185" s="102"/>
      <c r="LL185" s="102"/>
      <c r="LM185" s="102"/>
      <c r="LN185" s="102"/>
      <c r="LO185" s="102"/>
      <c r="LP185" s="102"/>
      <c r="LQ185" s="102"/>
      <c r="LR185" s="102"/>
      <c r="LS185" s="102"/>
      <c r="LT185" s="102"/>
      <c r="LU185" s="102"/>
      <c r="LV185" s="102"/>
      <c r="LW185" s="102"/>
      <c r="LX185" s="102"/>
      <c r="LY185" s="102"/>
      <c r="LZ185" s="102"/>
      <c r="MA185" s="102"/>
      <c r="MB185" s="102"/>
      <c r="MC185" s="102"/>
      <c r="MD185" s="102"/>
      <c r="ME185" s="102"/>
      <c r="MF185" s="102"/>
      <c r="MG185" s="102"/>
      <c r="MH185" s="102"/>
      <c r="MI185" s="102"/>
      <c r="MJ185" s="102"/>
      <c r="MK185" s="102"/>
      <c r="ML185" s="102"/>
      <c r="MM185" s="102"/>
      <c r="MN185" s="102"/>
      <c r="MO185" s="102"/>
      <c r="MP185" s="102"/>
      <c r="MQ185" s="102"/>
      <c r="MR185" s="102"/>
      <c r="MS185" s="102"/>
      <c r="MT185" s="102"/>
      <c r="MU185" s="102"/>
      <c r="MV185" s="102"/>
      <c r="MW185" s="102"/>
      <c r="MX185" s="102"/>
      <c r="MY185" s="102"/>
      <c r="MZ185" s="102"/>
      <c r="NA185" s="102"/>
      <c r="NB185" s="102"/>
      <c r="NC185" s="102"/>
      <c r="ND185" s="102"/>
      <c r="NE185" s="102"/>
      <c r="NF185" s="102"/>
      <c r="NG185" s="102"/>
      <c r="NH185" s="102"/>
      <c r="NI185" s="102"/>
      <c r="NJ185" s="102"/>
      <c r="NK185" s="102"/>
      <c r="NL185" s="102"/>
      <c r="NM185" s="102"/>
      <c r="NN185" s="102"/>
      <c r="NO185" s="102"/>
      <c r="NP185" s="102"/>
      <c r="NQ185" s="102"/>
      <c r="NR185" s="102"/>
      <c r="NS185" s="102"/>
      <c r="NT185" s="102"/>
      <c r="NU185" s="102"/>
      <c r="NV185" s="102"/>
      <c r="NW185" s="102"/>
      <c r="NX185" s="102"/>
      <c r="NY185" s="102"/>
      <c r="NZ185" s="102"/>
      <c r="OA185" s="102"/>
      <c r="OB185" s="102"/>
      <c r="OC185" s="102"/>
      <c r="OD185" s="102"/>
      <c r="OE185" s="102"/>
      <c r="OF185" s="102"/>
      <c r="OG185" s="102"/>
      <c r="OH185" s="102"/>
      <c r="OI185" s="102"/>
      <c r="OJ185" s="102"/>
      <c r="OK185" s="102"/>
      <c r="OL185" s="102"/>
      <c r="OM185" s="102"/>
      <c r="ON185" s="102"/>
      <c r="OO185" s="102"/>
      <c r="OP185" s="102"/>
      <c r="OQ185" s="102"/>
      <c r="OR185" s="102"/>
      <c r="OS185" s="102"/>
      <c r="OT185" s="102"/>
      <c r="OU185" s="102"/>
      <c r="OV185" s="102"/>
      <c r="OW185" s="102"/>
      <c r="OX185" s="102"/>
      <c r="OY185" s="102"/>
      <c r="OZ185" s="102"/>
      <c r="PA185" s="102"/>
      <c r="PB185" s="102"/>
      <c r="PC185" s="102"/>
      <c r="PD185" s="102"/>
      <c r="PE185" s="102"/>
      <c r="PF185" s="102"/>
      <c r="PG185" s="102"/>
      <c r="PH185" s="102"/>
      <c r="PI185" s="102"/>
      <c r="PJ185" s="102"/>
      <c r="PK185" s="102"/>
      <c r="PL185" s="102"/>
      <c r="PM185" s="102"/>
      <c r="PN185" s="102"/>
      <c r="PO185" s="102"/>
      <c r="PP185" s="102"/>
      <c r="PQ185" s="102"/>
      <c r="PR185" s="102"/>
      <c r="PS185" s="102"/>
      <c r="PT185" s="102"/>
      <c r="PU185" s="102"/>
      <c r="PV185" s="102"/>
      <c r="PW185" s="102"/>
      <c r="PX185" s="102"/>
      <c r="PY185" s="102"/>
      <c r="PZ185" s="102"/>
      <c r="QA185" s="102"/>
      <c r="QB185" s="102"/>
      <c r="QC185" s="102"/>
      <c r="QD185" s="102"/>
      <c r="QE185" s="102"/>
      <c r="QF185" s="102"/>
      <c r="QG185" s="102"/>
      <c r="QH185" s="102"/>
      <c r="QI185" s="102"/>
      <c r="QJ185" s="102"/>
      <c r="QK185" s="102"/>
      <c r="QL185" s="102"/>
      <c r="QM185" s="102"/>
      <c r="QN185" s="102"/>
      <c r="QO185" s="102"/>
      <c r="QP185" s="102"/>
      <c r="QQ185" s="102"/>
      <c r="QR185" s="102"/>
      <c r="QS185" s="102"/>
      <c r="QT185" s="102"/>
      <c r="QU185" s="102"/>
      <c r="QV185" s="102"/>
      <c r="QW185" s="102"/>
      <c r="QX185" s="102"/>
      <c r="QY185" s="102"/>
      <c r="QZ185" s="102"/>
      <c r="RA185" s="102"/>
      <c r="RB185" s="102"/>
      <c r="RC185" s="102"/>
      <c r="RD185" s="102"/>
      <c r="RE185" s="102"/>
      <c r="RF185" s="102"/>
      <c r="RG185" s="102"/>
      <c r="RH185" s="102"/>
      <c r="RI185" s="102"/>
      <c r="RJ185" s="102"/>
      <c r="RK185" s="102"/>
      <c r="RL185" s="102"/>
      <c r="RM185" s="102"/>
      <c r="RN185" s="102"/>
      <c r="RO185" s="102"/>
      <c r="RP185" s="102"/>
      <c r="RQ185" s="102"/>
      <c r="RR185" s="102"/>
      <c r="RS185" s="102"/>
      <c r="RT185" s="102"/>
      <c r="RU185" s="102"/>
      <c r="RV185" s="102"/>
      <c r="RW185" s="102"/>
      <c r="RX185" s="102"/>
      <c r="RY185" s="102"/>
      <c r="RZ185" s="102"/>
      <c r="SA185" s="102"/>
      <c r="SB185" s="102"/>
      <c r="SC185" s="102"/>
      <c r="SD185" s="102"/>
      <c r="SE185" s="102"/>
      <c r="SF185" s="102"/>
      <c r="SG185" s="102"/>
      <c r="SH185" s="102"/>
      <c r="SI185" s="102"/>
      <c r="SJ185" s="102"/>
      <c r="SK185" s="102"/>
      <c r="SL185" s="102"/>
      <c r="SM185" s="102"/>
      <c r="SN185" s="102"/>
      <c r="SO185" s="102"/>
      <c r="SP185" s="102"/>
      <c r="SQ185" s="102"/>
      <c r="SR185" s="102"/>
      <c r="SS185" s="102"/>
      <c r="ST185" s="102"/>
      <c r="SU185" s="102"/>
      <c r="SV185" s="102"/>
      <c r="SW185" s="102"/>
      <c r="SX185" s="102"/>
      <c r="SY185" s="102"/>
      <c r="SZ185" s="102"/>
      <c r="TA185" s="102"/>
      <c r="TB185" s="102"/>
      <c r="TC185" s="102"/>
      <c r="TD185" s="102"/>
      <c r="TE185" s="102"/>
      <c r="TF185" s="102"/>
      <c r="TG185" s="102"/>
      <c r="TH185" s="102"/>
      <c r="TI185" s="102"/>
      <c r="TJ185" s="102"/>
      <c r="TK185" s="102"/>
      <c r="TL185" s="102"/>
      <c r="TM185" s="102"/>
      <c r="TN185" s="102"/>
      <c r="TO185" s="102"/>
      <c r="TP185" s="102"/>
      <c r="TQ185" s="102"/>
      <c r="TR185" s="102"/>
      <c r="TS185" s="102"/>
      <c r="TT185" s="102"/>
      <c r="TU185" s="102"/>
      <c r="TV185" s="102"/>
      <c r="TW185" s="102"/>
      <c r="TX185" s="102"/>
      <c r="TY185" s="102"/>
      <c r="TZ185" s="102"/>
      <c r="UA185" s="102"/>
      <c r="UB185" s="102"/>
      <c r="UC185" s="102"/>
      <c r="UD185" s="102"/>
      <c r="UE185" s="102"/>
      <c r="UF185" s="102"/>
      <c r="UG185" s="102"/>
      <c r="UH185" s="102"/>
      <c r="UI185" s="102"/>
      <c r="UJ185" s="102"/>
      <c r="UK185" s="102"/>
      <c r="UL185" s="102"/>
      <c r="UM185" s="102"/>
      <c r="UN185" s="102"/>
      <c r="UO185" s="102"/>
      <c r="UP185" s="102"/>
      <c r="UQ185" s="102"/>
      <c r="UR185" s="102"/>
      <c r="US185" s="102"/>
      <c r="UT185" s="102"/>
      <c r="UU185" s="102"/>
      <c r="UV185" s="102"/>
      <c r="UW185" s="102"/>
      <c r="UX185" s="102"/>
      <c r="UY185" s="102"/>
      <c r="UZ185" s="102"/>
      <c r="VA185" s="102"/>
      <c r="VB185" s="102"/>
      <c r="VC185" s="102"/>
      <c r="VD185" s="102"/>
      <c r="VE185" s="102"/>
      <c r="VF185" s="102"/>
      <c r="VG185" s="102"/>
      <c r="VH185" s="102"/>
      <c r="VI185" s="102"/>
      <c r="VJ185" s="102"/>
      <c r="VK185" s="102"/>
      <c r="VL185" s="102"/>
      <c r="VM185" s="102"/>
      <c r="VN185" s="102"/>
      <c r="VO185" s="102"/>
      <c r="VP185" s="102"/>
      <c r="VQ185" s="102"/>
      <c r="VR185" s="102"/>
      <c r="VS185" s="102"/>
      <c r="VT185" s="102"/>
      <c r="VU185" s="102"/>
      <c r="VV185" s="102"/>
      <c r="VW185" s="102"/>
      <c r="VX185" s="102"/>
      <c r="VY185" s="102"/>
      <c r="VZ185" s="102"/>
      <c r="WA185" s="102"/>
      <c r="WB185" s="102"/>
      <c r="WC185" s="102"/>
      <c r="WD185" s="102"/>
      <c r="WE185" s="102"/>
      <c r="WF185" s="102"/>
      <c r="WG185" s="102"/>
      <c r="WH185" s="102"/>
      <c r="WI185" s="102"/>
      <c r="WJ185" s="102"/>
      <c r="WK185" s="102"/>
      <c r="WL185" s="102"/>
      <c r="WM185" s="102"/>
      <c r="WN185" s="102"/>
      <c r="WO185" s="102"/>
      <c r="WP185" s="102"/>
      <c r="WQ185" s="102"/>
      <c r="WR185" s="102"/>
      <c r="WS185" s="102"/>
      <c r="WT185" s="102"/>
      <c r="WU185" s="102"/>
      <c r="WV185" s="102"/>
      <c r="WW185" s="102"/>
      <c r="WX185" s="102"/>
      <c r="WY185" s="102"/>
      <c r="WZ185" s="102"/>
      <c r="XA185" s="102"/>
      <c r="XB185" s="102"/>
      <c r="XC185" s="102"/>
      <c r="XD185" s="102"/>
      <c r="XE185" s="102"/>
      <c r="XF185" s="102"/>
      <c r="XG185" s="102"/>
      <c r="XH185" s="102"/>
      <c r="XI185" s="102"/>
      <c r="XJ185" s="102"/>
      <c r="XK185" s="102"/>
      <c r="XL185" s="102"/>
      <c r="XM185" s="102"/>
      <c r="XN185" s="102"/>
      <c r="XO185" s="102"/>
      <c r="XP185" s="102"/>
      <c r="XQ185" s="102"/>
      <c r="XR185" s="102"/>
      <c r="XS185" s="102"/>
      <c r="XT185" s="102"/>
      <c r="XU185" s="102"/>
      <c r="XV185" s="102"/>
      <c r="XW185" s="102"/>
      <c r="XX185" s="102"/>
      <c r="XY185" s="102"/>
      <c r="XZ185" s="102"/>
      <c r="YA185" s="102"/>
      <c r="YB185" s="102"/>
      <c r="YC185" s="102"/>
      <c r="YD185" s="102"/>
      <c r="YE185" s="102"/>
      <c r="YF185" s="102"/>
      <c r="YG185" s="102"/>
      <c r="YH185" s="102"/>
      <c r="YI185" s="102"/>
      <c r="YJ185" s="102"/>
      <c r="YK185" s="102"/>
      <c r="YL185" s="102"/>
      <c r="YM185" s="102"/>
      <c r="YN185" s="102"/>
      <c r="YO185" s="102"/>
      <c r="YP185" s="102"/>
      <c r="YQ185" s="102"/>
      <c r="YR185" s="102"/>
      <c r="YS185" s="102"/>
      <c r="YT185" s="102"/>
      <c r="YU185" s="102"/>
      <c r="YV185" s="102"/>
      <c r="YW185" s="102"/>
      <c r="YX185" s="102"/>
      <c r="YY185" s="102"/>
      <c r="YZ185" s="102"/>
      <c r="ZA185" s="102"/>
      <c r="ZB185" s="102"/>
      <c r="ZC185" s="102"/>
      <c r="ZD185" s="102"/>
      <c r="ZE185" s="102"/>
      <c r="ZF185" s="102"/>
      <c r="ZG185" s="102"/>
      <c r="ZH185" s="102"/>
      <c r="ZI185" s="102"/>
      <c r="ZJ185" s="102"/>
      <c r="ZK185" s="102"/>
      <c r="ZL185" s="102"/>
      <c r="ZM185" s="102"/>
      <c r="ZN185" s="102"/>
      <c r="ZO185" s="102"/>
      <c r="ZP185" s="102"/>
      <c r="ZQ185" s="102"/>
      <c r="ZR185" s="102"/>
      <c r="ZS185" s="102"/>
      <c r="ZT185" s="102"/>
      <c r="ZU185" s="102"/>
      <c r="ZV185" s="102"/>
      <c r="ZW185" s="102"/>
      <c r="ZX185" s="102"/>
      <c r="ZY185" s="102"/>
      <c r="ZZ185" s="102"/>
      <c r="AAA185" s="102"/>
      <c r="AAB185" s="102"/>
      <c r="AAC185" s="102"/>
      <c r="AAD185" s="102"/>
      <c r="AAE185" s="102"/>
      <c r="AAF185" s="102"/>
      <c r="AAG185" s="102"/>
      <c r="AAH185" s="102"/>
      <c r="AAI185" s="102"/>
      <c r="AAJ185" s="102"/>
      <c r="AAK185" s="102"/>
      <c r="AAL185" s="102"/>
      <c r="AAM185" s="102"/>
      <c r="AAN185" s="102"/>
      <c r="AAO185" s="102"/>
      <c r="AAP185" s="102"/>
      <c r="AAQ185" s="102"/>
      <c r="AAR185" s="102"/>
      <c r="AAS185" s="102"/>
      <c r="AAT185" s="102"/>
      <c r="AAU185" s="102"/>
      <c r="AAV185" s="102"/>
      <c r="AAW185" s="102"/>
      <c r="AAX185" s="102"/>
      <c r="AAY185" s="102"/>
      <c r="AAZ185" s="102"/>
      <c r="ABA185" s="102"/>
      <c r="ABB185" s="102"/>
      <c r="ABC185" s="102"/>
      <c r="ABD185" s="102"/>
      <c r="ABE185" s="102"/>
      <c r="ABF185" s="102"/>
      <c r="ABG185" s="102"/>
      <c r="ABH185" s="102"/>
      <c r="ABI185" s="102"/>
      <c r="ABJ185" s="102"/>
      <c r="ABK185" s="102"/>
      <c r="ABL185" s="102"/>
      <c r="ABM185" s="102"/>
      <c r="ABN185" s="102"/>
      <c r="ABO185" s="102"/>
      <c r="ABP185" s="102"/>
      <c r="ABQ185" s="102"/>
      <c r="ABR185" s="102"/>
      <c r="ABS185" s="102"/>
      <c r="ABT185" s="102"/>
      <c r="ABU185" s="102"/>
      <c r="ABV185" s="102"/>
      <c r="ABW185" s="102"/>
      <c r="ABX185" s="102"/>
      <c r="ABY185" s="102"/>
      <c r="ABZ185" s="102"/>
      <c r="ACA185" s="102"/>
      <c r="ACB185" s="102"/>
      <c r="ACC185" s="102"/>
      <c r="ACD185" s="102"/>
      <c r="ACE185" s="102"/>
      <c r="ACF185" s="102"/>
      <c r="ACG185" s="102"/>
      <c r="ACH185" s="102"/>
      <c r="ACI185" s="102"/>
      <c r="ACJ185" s="102"/>
      <c r="ACK185" s="102"/>
      <c r="ACL185" s="102"/>
      <c r="ACM185" s="102"/>
      <c r="ACN185" s="102"/>
      <c r="ACO185" s="102"/>
      <c r="ACP185" s="102"/>
      <c r="ACQ185" s="102"/>
      <c r="ACR185" s="102"/>
      <c r="ACS185" s="102"/>
      <c r="ACT185" s="102"/>
      <c r="ACU185" s="102"/>
      <c r="ACV185" s="102"/>
      <c r="ACW185" s="102"/>
      <c r="ACX185" s="102"/>
      <c r="ACY185" s="102"/>
      <c r="ACZ185" s="102"/>
      <c r="ADA185" s="102"/>
      <c r="ADB185" s="102"/>
      <c r="ADC185" s="102"/>
      <c r="ADD185" s="102"/>
      <c r="ADE185" s="102"/>
      <c r="ADF185" s="102"/>
      <c r="ADG185" s="102"/>
      <c r="ADH185" s="102"/>
      <c r="ADI185" s="102"/>
      <c r="ADJ185" s="102"/>
      <c r="ADK185" s="102"/>
      <c r="ADL185" s="102"/>
      <c r="ADM185" s="102"/>
      <c r="ADN185" s="102"/>
      <c r="ADO185" s="102"/>
      <c r="ADP185" s="102"/>
      <c r="ADQ185" s="102"/>
      <c r="ADR185" s="102"/>
      <c r="ADS185" s="102"/>
      <c r="ADT185" s="102"/>
      <c r="ADU185" s="102"/>
      <c r="ADV185" s="102"/>
      <c r="ADW185" s="102"/>
      <c r="ADX185" s="102"/>
      <c r="ADY185" s="102"/>
      <c r="ADZ185" s="102"/>
      <c r="AEA185" s="102"/>
      <c r="AEB185" s="102"/>
      <c r="AEC185" s="102"/>
      <c r="AED185" s="102"/>
      <c r="AEE185" s="102"/>
      <c r="AEF185" s="102"/>
      <c r="AEG185" s="102"/>
      <c r="AEH185" s="102"/>
      <c r="AEI185" s="102"/>
      <c r="AEJ185" s="102"/>
      <c r="AEK185" s="102"/>
      <c r="AEL185" s="102"/>
      <c r="AEM185" s="102"/>
      <c r="AEN185" s="102"/>
      <c r="AEO185" s="102"/>
      <c r="AEP185" s="102"/>
      <c r="AEQ185" s="102"/>
      <c r="AER185" s="102"/>
      <c r="AES185" s="102"/>
      <c r="AET185" s="102"/>
      <c r="AEU185" s="102"/>
      <c r="AEV185" s="102"/>
      <c r="AEW185" s="102"/>
      <c r="AEX185" s="102"/>
      <c r="AEY185" s="102"/>
      <c r="AEZ185" s="102"/>
      <c r="AFA185" s="102"/>
      <c r="AFB185" s="102"/>
      <c r="AFC185" s="102"/>
      <c r="AFD185" s="102"/>
      <c r="AFE185" s="102"/>
      <c r="AFF185" s="102"/>
      <c r="AFG185" s="102"/>
      <c r="AFH185" s="102"/>
      <c r="AFI185" s="102"/>
      <c r="AFJ185" s="102"/>
      <c r="AFK185" s="102"/>
      <c r="AFL185" s="102"/>
      <c r="AFM185" s="102"/>
      <c r="AFN185" s="102"/>
      <c r="AFO185" s="102"/>
      <c r="AFP185" s="102"/>
      <c r="AFQ185" s="102"/>
      <c r="AFR185" s="102"/>
      <c r="AFS185" s="102"/>
      <c r="AFT185" s="102"/>
      <c r="AFU185" s="102"/>
      <c r="AFV185" s="102"/>
      <c r="AFW185" s="102"/>
      <c r="AFX185" s="102"/>
      <c r="AFY185" s="102"/>
      <c r="AFZ185" s="102"/>
      <c r="AGA185" s="102"/>
      <c r="AGB185" s="102"/>
      <c r="AGC185" s="102"/>
      <c r="AGD185" s="102"/>
      <c r="AGE185" s="102"/>
      <c r="AGF185" s="102"/>
      <c r="AGG185" s="102"/>
      <c r="AGH185" s="102"/>
      <c r="AGI185" s="102"/>
      <c r="AGJ185" s="102"/>
      <c r="AGK185" s="102"/>
      <c r="AGL185" s="102"/>
      <c r="AGM185" s="102"/>
      <c r="AGN185" s="102"/>
      <c r="AGO185" s="102"/>
      <c r="AGP185" s="102"/>
      <c r="AGQ185" s="102"/>
      <c r="AGR185" s="102"/>
      <c r="AGS185" s="102"/>
      <c r="AGT185" s="102"/>
      <c r="AGU185" s="102"/>
      <c r="AGV185" s="102"/>
      <c r="AGW185" s="102"/>
      <c r="AGX185" s="102"/>
      <c r="AGY185" s="102"/>
      <c r="AGZ185" s="102"/>
      <c r="AHA185" s="102"/>
      <c r="AHB185" s="102"/>
      <c r="AHC185" s="102"/>
      <c r="AHD185" s="102"/>
      <c r="AHE185" s="102"/>
      <c r="AHF185" s="102"/>
      <c r="AHG185" s="102"/>
      <c r="AHH185" s="102"/>
      <c r="AHI185" s="102"/>
      <c r="AHJ185" s="102"/>
      <c r="AHK185" s="102"/>
      <c r="AHL185" s="102"/>
      <c r="AHM185" s="102"/>
      <c r="AHN185" s="102"/>
      <c r="AHO185" s="102"/>
      <c r="AHP185" s="102"/>
      <c r="AHQ185" s="102"/>
      <c r="AHR185" s="102"/>
      <c r="AHS185" s="102"/>
      <c r="AHT185" s="102"/>
      <c r="AHU185" s="102"/>
      <c r="AHV185" s="102"/>
      <c r="AHW185" s="102"/>
      <c r="AHX185" s="102"/>
      <c r="AHY185" s="102"/>
      <c r="AHZ185" s="102"/>
      <c r="AIA185" s="102"/>
      <c r="AIB185" s="102"/>
      <c r="AIC185" s="102"/>
      <c r="AID185" s="102"/>
      <c r="AIE185" s="102"/>
      <c r="AIF185" s="102"/>
      <c r="AIG185" s="102"/>
      <c r="AIH185" s="102"/>
      <c r="AII185" s="102"/>
      <c r="AIJ185" s="102"/>
      <c r="AIK185" s="102"/>
      <c r="AIL185" s="102"/>
      <c r="AIM185" s="102"/>
      <c r="AIN185" s="102"/>
      <c r="AIO185" s="102"/>
      <c r="AIP185" s="102"/>
      <c r="AIQ185" s="102"/>
      <c r="AIR185" s="102"/>
      <c r="AIS185" s="102"/>
      <c r="AIT185" s="102"/>
      <c r="AIU185" s="102"/>
      <c r="AIV185" s="102"/>
      <c r="AIW185" s="102"/>
      <c r="AIX185" s="102"/>
      <c r="AIY185" s="102"/>
      <c r="AIZ185" s="102"/>
      <c r="AJA185" s="102"/>
      <c r="AJB185" s="102"/>
      <c r="AJC185" s="102"/>
      <c r="AJD185" s="102"/>
      <c r="AJE185" s="102"/>
      <c r="AJF185" s="102"/>
      <c r="AJG185" s="102"/>
      <c r="AJH185" s="102"/>
      <c r="AJI185" s="102"/>
      <c r="AJJ185" s="102"/>
      <c r="AJK185" s="102"/>
      <c r="AJL185" s="102"/>
      <c r="AJM185" s="102"/>
      <c r="AJN185" s="102"/>
      <c r="AJO185" s="102"/>
      <c r="AJP185" s="102"/>
      <c r="AJQ185" s="102"/>
      <c r="AJR185" s="102"/>
      <c r="AJS185" s="102"/>
      <c r="AJT185" s="102"/>
      <c r="AJU185" s="102"/>
      <c r="AJV185" s="102"/>
      <c r="AJW185" s="102"/>
      <c r="AJX185" s="102"/>
      <c r="AJY185" s="102"/>
      <c r="AJZ185" s="102"/>
      <c r="AKA185" s="102"/>
      <c r="AKB185" s="102"/>
      <c r="AKC185" s="102"/>
      <c r="AKD185" s="102"/>
      <c r="AKE185" s="102"/>
      <c r="AKF185" s="102"/>
      <c r="AKG185" s="102"/>
      <c r="AKH185" s="102"/>
      <c r="AKI185" s="102"/>
      <c r="AKJ185" s="102"/>
      <c r="AKK185" s="102"/>
      <c r="AKL185" s="102"/>
      <c r="AKM185" s="102"/>
      <c r="AKN185" s="102"/>
      <c r="AKO185" s="102"/>
      <c r="AKP185" s="102"/>
      <c r="AKQ185" s="102"/>
      <c r="AKR185" s="102"/>
      <c r="AKS185" s="102"/>
      <c r="AKT185" s="102"/>
      <c r="AKU185" s="102"/>
      <c r="AKV185" s="102"/>
      <c r="AKW185" s="102"/>
      <c r="AKX185" s="102"/>
      <c r="AKY185" s="102"/>
      <c r="AKZ185" s="102"/>
      <c r="ALA185" s="102"/>
      <c r="ALB185" s="102"/>
      <c r="ALC185" s="102"/>
      <c r="ALD185" s="102"/>
      <c r="ALE185" s="102"/>
      <c r="ALF185" s="102"/>
      <c r="ALG185" s="102"/>
      <c r="ALH185" s="102"/>
      <c r="ALI185" s="102"/>
      <c r="ALJ185" s="102"/>
      <c r="ALK185" s="102"/>
      <c r="ALL185" s="102"/>
      <c r="ALM185" s="102"/>
      <c r="ALN185" s="102"/>
      <c r="ALO185" s="102"/>
      <c r="ALP185" s="102"/>
      <c r="ALQ185" s="102"/>
      <c r="ALR185" s="102"/>
      <c r="ALS185" s="102"/>
      <c r="ALT185" s="102"/>
      <c r="ALU185" s="102"/>
      <c r="ALV185" s="102"/>
      <c r="ALW185" s="102"/>
      <c r="ALX185" s="102"/>
      <c r="ALY185" s="102"/>
    </row>
    <row r="186" spans="1:1013" x14ac:dyDescent="0.2">
      <c r="A186" s="51" t="s">
        <v>560</v>
      </c>
      <c r="B186" s="51" t="s">
        <v>47</v>
      </c>
      <c r="C186" s="33">
        <v>2025</v>
      </c>
      <c r="D186" s="33">
        <v>2026</v>
      </c>
      <c r="E186" s="34"/>
      <c r="F186" s="51" t="s">
        <v>95</v>
      </c>
      <c r="G186" s="42"/>
      <c r="H186" s="33" t="s">
        <v>95</v>
      </c>
      <c r="I186" s="51" t="s">
        <v>51</v>
      </c>
      <c r="J186" s="51" t="s">
        <v>188</v>
      </c>
      <c r="K186" s="35" t="s">
        <v>235</v>
      </c>
      <c r="L186" s="34" t="s">
        <v>236</v>
      </c>
      <c r="M186" s="51" t="s">
        <v>175</v>
      </c>
      <c r="N186" s="51" t="s">
        <v>100</v>
      </c>
      <c r="O186" s="37">
        <v>36</v>
      </c>
      <c r="P186" s="38" t="s">
        <v>101</v>
      </c>
      <c r="Q186" s="52">
        <v>0</v>
      </c>
      <c r="R186" s="52">
        <v>5000000</v>
      </c>
      <c r="S186" s="52">
        <v>5000000</v>
      </c>
      <c r="T186" s="52">
        <v>5000000</v>
      </c>
      <c r="U186" s="46">
        <f t="shared" si="8"/>
        <v>15000000</v>
      </c>
      <c r="V186" s="40">
        <v>0</v>
      </c>
      <c r="W186" s="51"/>
      <c r="X186" s="43" t="s">
        <v>102</v>
      </c>
      <c r="Y186" s="43" t="s">
        <v>103</v>
      </c>
      <c r="Z186" s="47"/>
    </row>
    <row r="187" spans="1:1013" s="122" customFormat="1" ht="38.25" x14ac:dyDescent="0.2">
      <c r="A187" s="97" t="s">
        <v>561</v>
      </c>
      <c r="B187" s="97" t="s">
        <v>47</v>
      </c>
      <c r="C187" s="114">
        <v>2025</v>
      </c>
      <c r="D187" s="114">
        <v>2026</v>
      </c>
      <c r="E187" s="114"/>
      <c r="F187" s="114" t="s">
        <v>95</v>
      </c>
      <c r="G187" s="114"/>
      <c r="H187" s="114" t="s">
        <v>95</v>
      </c>
      <c r="I187" s="114" t="s">
        <v>51</v>
      </c>
      <c r="J187" s="114" t="s">
        <v>188</v>
      </c>
      <c r="K187" s="103" t="s">
        <v>237</v>
      </c>
      <c r="L187" s="123" t="s">
        <v>238</v>
      </c>
      <c r="M187" s="114">
        <v>2</v>
      </c>
      <c r="N187" s="97" t="s">
        <v>100</v>
      </c>
      <c r="O187" s="114">
        <v>36</v>
      </c>
      <c r="P187" s="114" t="s">
        <v>101</v>
      </c>
      <c r="Q187" s="118">
        <v>0</v>
      </c>
      <c r="R187" s="118">
        <f>+S187/2</f>
        <v>248084</v>
      </c>
      <c r="S187" s="118">
        <v>496168</v>
      </c>
      <c r="T187" s="118">
        <v>496168</v>
      </c>
      <c r="U187" s="119">
        <f t="shared" si="8"/>
        <v>1240420</v>
      </c>
      <c r="V187" s="118">
        <v>0</v>
      </c>
      <c r="W187" s="102"/>
      <c r="X187" s="108" t="s">
        <v>347</v>
      </c>
      <c r="Y187" s="133" t="s">
        <v>46</v>
      </c>
      <c r="Z187" s="121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2"/>
      <c r="BG187" s="102"/>
      <c r="BH187" s="102"/>
      <c r="BI187" s="102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2"/>
      <c r="BV187" s="102"/>
      <c r="BW187" s="102"/>
      <c r="BX187" s="102"/>
      <c r="BY187" s="102"/>
      <c r="BZ187" s="102"/>
      <c r="CA187" s="102"/>
      <c r="CB187" s="102"/>
      <c r="CC187" s="102"/>
      <c r="CD187" s="102"/>
      <c r="CE187" s="102"/>
      <c r="CF187" s="102"/>
      <c r="CG187" s="102"/>
      <c r="CH187" s="102"/>
      <c r="CI187" s="102"/>
      <c r="CJ187" s="102"/>
      <c r="CK187" s="102"/>
      <c r="CL187" s="102"/>
      <c r="CM187" s="102"/>
      <c r="CN187" s="102"/>
      <c r="CO187" s="102"/>
      <c r="CP187" s="102"/>
      <c r="CQ187" s="102"/>
      <c r="CR187" s="102"/>
      <c r="CS187" s="102"/>
      <c r="CT187" s="102"/>
      <c r="CU187" s="102"/>
      <c r="CV187" s="102"/>
      <c r="CW187" s="102"/>
      <c r="CX187" s="102"/>
      <c r="CY187" s="102"/>
      <c r="CZ187" s="102"/>
      <c r="DA187" s="102"/>
      <c r="DB187" s="102"/>
      <c r="DC187" s="102"/>
      <c r="DD187" s="102"/>
      <c r="DE187" s="102"/>
      <c r="DF187" s="102"/>
      <c r="DG187" s="102"/>
      <c r="DH187" s="102"/>
      <c r="DI187" s="102"/>
      <c r="DJ187" s="102"/>
      <c r="DK187" s="102"/>
      <c r="DL187" s="102"/>
      <c r="DM187" s="102"/>
      <c r="DN187" s="102"/>
      <c r="DO187" s="102"/>
      <c r="DP187" s="102"/>
      <c r="DQ187" s="102"/>
      <c r="DR187" s="102"/>
      <c r="DS187" s="102"/>
      <c r="DT187" s="102"/>
      <c r="DU187" s="102"/>
      <c r="DV187" s="102"/>
      <c r="DW187" s="102"/>
      <c r="DX187" s="102"/>
      <c r="DY187" s="102"/>
      <c r="DZ187" s="102"/>
      <c r="EA187" s="102"/>
      <c r="EB187" s="102"/>
      <c r="EC187" s="102"/>
      <c r="ED187" s="102"/>
      <c r="EE187" s="102"/>
      <c r="EF187" s="102"/>
      <c r="EG187" s="102"/>
      <c r="EH187" s="102"/>
      <c r="EI187" s="102"/>
      <c r="EJ187" s="102"/>
      <c r="EK187" s="102"/>
      <c r="EL187" s="102"/>
      <c r="EM187" s="102"/>
      <c r="EN187" s="102"/>
      <c r="EO187" s="102"/>
      <c r="EP187" s="102"/>
      <c r="EQ187" s="102"/>
      <c r="ER187" s="102"/>
      <c r="ES187" s="102"/>
      <c r="ET187" s="102"/>
      <c r="EU187" s="102"/>
      <c r="EV187" s="102"/>
      <c r="EW187" s="102"/>
      <c r="EX187" s="102"/>
      <c r="EY187" s="102"/>
      <c r="EZ187" s="102"/>
      <c r="FA187" s="102"/>
      <c r="FB187" s="102"/>
      <c r="FC187" s="102"/>
      <c r="FD187" s="102"/>
      <c r="FE187" s="102"/>
      <c r="FF187" s="102"/>
      <c r="FG187" s="102"/>
      <c r="FH187" s="102"/>
      <c r="FI187" s="102"/>
      <c r="FJ187" s="102"/>
      <c r="FK187" s="102"/>
      <c r="FL187" s="102"/>
      <c r="FM187" s="102"/>
      <c r="FN187" s="102"/>
      <c r="FO187" s="102"/>
      <c r="FP187" s="102"/>
      <c r="FQ187" s="102"/>
      <c r="FR187" s="102"/>
      <c r="FS187" s="102"/>
      <c r="FT187" s="102"/>
      <c r="FU187" s="102"/>
      <c r="FV187" s="102"/>
      <c r="FW187" s="102"/>
      <c r="FX187" s="102"/>
      <c r="FY187" s="102"/>
      <c r="FZ187" s="102"/>
      <c r="GA187" s="102"/>
      <c r="GB187" s="102"/>
      <c r="GC187" s="102"/>
      <c r="GD187" s="102"/>
      <c r="GE187" s="102"/>
      <c r="GF187" s="102"/>
      <c r="GG187" s="102"/>
      <c r="GH187" s="102"/>
      <c r="GI187" s="102"/>
      <c r="GJ187" s="102"/>
      <c r="GK187" s="102"/>
      <c r="GL187" s="102"/>
      <c r="GM187" s="102"/>
      <c r="GN187" s="102"/>
      <c r="GO187" s="102"/>
      <c r="GP187" s="102"/>
      <c r="GQ187" s="102"/>
      <c r="GR187" s="102"/>
      <c r="GS187" s="102"/>
      <c r="GT187" s="102"/>
      <c r="GU187" s="102"/>
      <c r="GV187" s="102"/>
      <c r="GW187" s="102"/>
      <c r="GX187" s="102"/>
      <c r="GY187" s="102"/>
      <c r="GZ187" s="102"/>
      <c r="HA187" s="102"/>
      <c r="HB187" s="102"/>
      <c r="HC187" s="102"/>
      <c r="HD187" s="102"/>
      <c r="HE187" s="102"/>
      <c r="HF187" s="102"/>
      <c r="HG187" s="102"/>
      <c r="HH187" s="102"/>
      <c r="HI187" s="102"/>
      <c r="HJ187" s="102"/>
      <c r="HK187" s="102"/>
      <c r="HL187" s="102"/>
      <c r="HM187" s="102"/>
      <c r="HN187" s="102"/>
      <c r="HO187" s="102"/>
      <c r="HP187" s="102"/>
      <c r="HQ187" s="102"/>
      <c r="HR187" s="102"/>
      <c r="HS187" s="102"/>
      <c r="HT187" s="102"/>
      <c r="HU187" s="102"/>
      <c r="HV187" s="102"/>
      <c r="HW187" s="102"/>
      <c r="HX187" s="102"/>
      <c r="HY187" s="102"/>
      <c r="HZ187" s="102"/>
      <c r="IA187" s="102"/>
      <c r="IB187" s="102"/>
      <c r="IC187" s="102"/>
      <c r="ID187" s="102"/>
      <c r="IE187" s="102"/>
      <c r="IF187" s="102"/>
      <c r="IG187" s="102"/>
      <c r="IH187" s="102"/>
      <c r="II187" s="102"/>
      <c r="IJ187" s="102"/>
      <c r="IK187" s="102"/>
      <c r="IL187" s="102"/>
      <c r="IM187" s="102"/>
      <c r="IN187" s="102"/>
      <c r="IO187" s="102"/>
      <c r="IP187" s="102"/>
      <c r="IQ187" s="102"/>
      <c r="IR187" s="102"/>
      <c r="IS187" s="102"/>
      <c r="IT187" s="102"/>
      <c r="IU187" s="102"/>
      <c r="IV187" s="102"/>
      <c r="IW187" s="102"/>
      <c r="IX187" s="102"/>
      <c r="IY187" s="102"/>
      <c r="IZ187" s="102"/>
      <c r="JA187" s="102"/>
      <c r="JB187" s="102"/>
      <c r="JC187" s="102"/>
      <c r="JD187" s="102"/>
      <c r="JE187" s="102"/>
      <c r="JF187" s="102"/>
      <c r="JG187" s="102"/>
      <c r="JH187" s="102"/>
      <c r="JI187" s="102"/>
      <c r="JJ187" s="102"/>
      <c r="JK187" s="102"/>
      <c r="JL187" s="102"/>
      <c r="JM187" s="102"/>
      <c r="JN187" s="102"/>
      <c r="JO187" s="102"/>
      <c r="JP187" s="102"/>
      <c r="JQ187" s="102"/>
      <c r="JR187" s="102"/>
      <c r="JS187" s="102"/>
      <c r="JT187" s="102"/>
      <c r="JU187" s="102"/>
      <c r="JV187" s="102"/>
      <c r="JW187" s="102"/>
      <c r="JX187" s="102"/>
      <c r="JY187" s="102"/>
      <c r="JZ187" s="102"/>
      <c r="KA187" s="102"/>
      <c r="KB187" s="102"/>
      <c r="KC187" s="102"/>
      <c r="KD187" s="102"/>
      <c r="KE187" s="102"/>
      <c r="KF187" s="102"/>
      <c r="KG187" s="102"/>
      <c r="KH187" s="102"/>
      <c r="KI187" s="102"/>
      <c r="KJ187" s="102"/>
      <c r="KK187" s="102"/>
      <c r="KL187" s="102"/>
      <c r="KM187" s="102"/>
      <c r="KN187" s="102"/>
      <c r="KO187" s="102"/>
      <c r="KP187" s="102"/>
      <c r="KQ187" s="102"/>
      <c r="KR187" s="102"/>
      <c r="KS187" s="102"/>
      <c r="KT187" s="102"/>
      <c r="KU187" s="102"/>
      <c r="KV187" s="102"/>
      <c r="KW187" s="102"/>
      <c r="KX187" s="102"/>
      <c r="KY187" s="102"/>
      <c r="KZ187" s="102"/>
      <c r="LA187" s="102"/>
      <c r="LB187" s="102"/>
      <c r="LC187" s="102"/>
      <c r="LD187" s="102"/>
      <c r="LE187" s="102"/>
      <c r="LF187" s="102"/>
      <c r="LG187" s="102"/>
      <c r="LH187" s="102"/>
      <c r="LI187" s="102"/>
      <c r="LJ187" s="102"/>
      <c r="LK187" s="102"/>
      <c r="LL187" s="102"/>
      <c r="LM187" s="102"/>
      <c r="LN187" s="102"/>
      <c r="LO187" s="102"/>
      <c r="LP187" s="102"/>
      <c r="LQ187" s="102"/>
      <c r="LR187" s="102"/>
      <c r="LS187" s="102"/>
      <c r="LT187" s="102"/>
      <c r="LU187" s="102"/>
      <c r="LV187" s="102"/>
      <c r="LW187" s="102"/>
      <c r="LX187" s="102"/>
      <c r="LY187" s="102"/>
      <c r="LZ187" s="102"/>
      <c r="MA187" s="102"/>
      <c r="MB187" s="102"/>
      <c r="MC187" s="102"/>
      <c r="MD187" s="102"/>
      <c r="ME187" s="102"/>
      <c r="MF187" s="102"/>
      <c r="MG187" s="102"/>
      <c r="MH187" s="102"/>
      <c r="MI187" s="102"/>
      <c r="MJ187" s="102"/>
      <c r="MK187" s="102"/>
      <c r="ML187" s="102"/>
      <c r="MM187" s="102"/>
      <c r="MN187" s="102"/>
      <c r="MO187" s="102"/>
      <c r="MP187" s="102"/>
      <c r="MQ187" s="102"/>
      <c r="MR187" s="102"/>
      <c r="MS187" s="102"/>
      <c r="MT187" s="102"/>
      <c r="MU187" s="102"/>
      <c r="MV187" s="102"/>
      <c r="MW187" s="102"/>
      <c r="MX187" s="102"/>
      <c r="MY187" s="102"/>
      <c r="MZ187" s="102"/>
      <c r="NA187" s="102"/>
      <c r="NB187" s="102"/>
      <c r="NC187" s="102"/>
      <c r="ND187" s="102"/>
      <c r="NE187" s="102"/>
      <c r="NF187" s="102"/>
      <c r="NG187" s="102"/>
      <c r="NH187" s="102"/>
      <c r="NI187" s="102"/>
      <c r="NJ187" s="102"/>
      <c r="NK187" s="102"/>
      <c r="NL187" s="102"/>
      <c r="NM187" s="102"/>
      <c r="NN187" s="102"/>
      <c r="NO187" s="102"/>
      <c r="NP187" s="102"/>
      <c r="NQ187" s="102"/>
      <c r="NR187" s="102"/>
      <c r="NS187" s="102"/>
      <c r="NT187" s="102"/>
      <c r="NU187" s="102"/>
      <c r="NV187" s="102"/>
      <c r="NW187" s="102"/>
      <c r="NX187" s="102"/>
      <c r="NY187" s="102"/>
      <c r="NZ187" s="102"/>
      <c r="OA187" s="102"/>
      <c r="OB187" s="102"/>
      <c r="OC187" s="102"/>
      <c r="OD187" s="102"/>
      <c r="OE187" s="102"/>
      <c r="OF187" s="102"/>
      <c r="OG187" s="102"/>
      <c r="OH187" s="102"/>
      <c r="OI187" s="102"/>
      <c r="OJ187" s="102"/>
      <c r="OK187" s="102"/>
      <c r="OL187" s="102"/>
      <c r="OM187" s="102"/>
      <c r="ON187" s="102"/>
      <c r="OO187" s="102"/>
      <c r="OP187" s="102"/>
      <c r="OQ187" s="102"/>
      <c r="OR187" s="102"/>
      <c r="OS187" s="102"/>
      <c r="OT187" s="102"/>
      <c r="OU187" s="102"/>
      <c r="OV187" s="102"/>
      <c r="OW187" s="102"/>
      <c r="OX187" s="102"/>
      <c r="OY187" s="102"/>
      <c r="OZ187" s="102"/>
      <c r="PA187" s="102"/>
      <c r="PB187" s="102"/>
      <c r="PC187" s="102"/>
      <c r="PD187" s="102"/>
      <c r="PE187" s="102"/>
      <c r="PF187" s="102"/>
      <c r="PG187" s="102"/>
      <c r="PH187" s="102"/>
      <c r="PI187" s="102"/>
      <c r="PJ187" s="102"/>
      <c r="PK187" s="102"/>
      <c r="PL187" s="102"/>
      <c r="PM187" s="102"/>
      <c r="PN187" s="102"/>
      <c r="PO187" s="102"/>
      <c r="PP187" s="102"/>
      <c r="PQ187" s="102"/>
      <c r="PR187" s="102"/>
      <c r="PS187" s="102"/>
      <c r="PT187" s="102"/>
      <c r="PU187" s="102"/>
      <c r="PV187" s="102"/>
      <c r="PW187" s="102"/>
      <c r="PX187" s="102"/>
      <c r="PY187" s="102"/>
      <c r="PZ187" s="102"/>
      <c r="QA187" s="102"/>
      <c r="QB187" s="102"/>
      <c r="QC187" s="102"/>
      <c r="QD187" s="102"/>
      <c r="QE187" s="102"/>
      <c r="QF187" s="102"/>
      <c r="QG187" s="102"/>
      <c r="QH187" s="102"/>
      <c r="QI187" s="102"/>
      <c r="QJ187" s="102"/>
      <c r="QK187" s="102"/>
      <c r="QL187" s="102"/>
      <c r="QM187" s="102"/>
      <c r="QN187" s="102"/>
      <c r="QO187" s="102"/>
      <c r="QP187" s="102"/>
      <c r="QQ187" s="102"/>
      <c r="QR187" s="102"/>
      <c r="QS187" s="102"/>
      <c r="QT187" s="102"/>
      <c r="QU187" s="102"/>
      <c r="QV187" s="102"/>
      <c r="QW187" s="102"/>
      <c r="QX187" s="102"/>
      <c r="QY187" s="102"/>
      <c r="QZ187" s="102"/>
      <c r="RA187" s="102"/>
      <c r="RB187" s="102"/>
      <c r="RC187" s="102"/>
      <c r="RD187" s="102"/>
      <c r="RE187" s="102"/>
      <c r="RF187" s="102"/>
      <c r="RG187" s="102"/>
      <c r="RH187" s="102"/>
      <c r="RI187" s="102"/>
      <c r="RJ187" s="102"/>
      <c r="RK187" s="102"/>
      <c r="RL187" s="102"/>
      <c r="RM187" s="102"/>
      <c r="RN187" s="102"/>
      <c r="RO187" s="102"/>
      <c r="RP187" s="102"/>
      <c r="RQ187" s="102"/>
      <c r="RR187" s="102"/>
      <c r="RS187" s="102"/>
      <c r="RT187" s="102"/>
      <c r="RU187" s="102"/>
      <c r="RV187" s="102"/>
      <c r="RW187" s="102"/>
      <c r="RX187" s="102"/>
      <c r="RY187" s="102"/>
      <c r="RZ187" s="102"/>
      <c r="SA187" s="102"/>
      <c r="SB187" s="102"/>
      <c r="SC187" s="102"/>
      <c r="SD187" s="102"/>
      <c r="SE187" s="102"/>
      <c r="SF187" s="102"/>
      <c r="SG187" s="102"/>
      <c r="SH187" s="102"/>
      <c r="SI187" s="102"/>
      <c r="SJ187" s="102"/>
      <c r="SK187" s="102"/>
      <c r="SL187" s="102"/>
      <c r="SM187" s="102"/>
      <c r="SN187" s="102"/>
      <c r="SO187" s="102"/>
      <c r="SP187" s="102"/>
      <c r="SQ187" s="102"/>
      <c r="SR187" s="102"/>
      <c r="SS187" s="102"/>
      <c r="ST187" s="102"/>
      <c r="SU187" s="102"/>
      <c r="SV187" s="102"/>
      <c r="SW187" s="102"/>
      <c r="SX187" s="102"/>
      <c r="SY187" s="102"/>
      <c r="SZ187" s="102"/>
      <c r="TA187" s="102"/>
      <c r="TB187" s="102"/>
      <c r="TC187" s="102"/>
      <c r="TD187" s="102"/>
      <c r="TE187" s="102"/>
      <c r="TF187" s="102"/>
      <c r="TG187" s="102"/>
      <c r="TH187" s="102"/>
      <c r="TI187" s="102"/>
      <c r="TJ187" s="102"/>
      <c r="TK187" s="102"/>
      <c r="TL187" s="102"/>
      <c r="TM187" s="102"/>
      <c r="TN187" s="102"/>
      <c r="TO187" s="102"/>
      <c r="TP187" s="102"/>
      <c r="TQ187" s="102"/>
      <c r="TR187" s="102"/>
      <c r="TS187" s="102"/>
      <c r="TT187" s="102"/>
      <c r="TU187" s="102"/>
      <c r="TV187" s="102"/>
      <c r="TW187" s="102"/>
      <c r="TX187" s="102"/>
      <c r="TY187" s="102"/>
      <c r="TZ187" s="102"/>
      <c r="UA187" s="102"/>
      <c r="UB187" s="102"/>
      <c r="UC187" s="102"/>
      <c r="UD187" s="102"/>
      <c r="UE187" s="102"/>
      <c r="UF187" s="102"/>
      <c r="UG187" s="102"/>
      <c r="UH187" s="102"/>
      <c r="UI187" s="102"/>
      <c r="UJ187" s="102"/>
      <c r="UK187" s="102"/>
      <c r="UL187" s="102"/>
      <c r="UM187" s="102"/>
      <c r="UN187" s="102"/>
      <c r="UO187" s="102"/>
      <c r="UP187" s="102"/>
      <c r="UQ187" s="102"/>
      <c r="UR187" s="102"/>
      <c r="US187" s="102"/>
      <c r="UT187" s="102"/>
      <c r="UU187" s="102"/>
      <c r="UV187" s="102"/>
      <c r="UW187" s="102"/>
      <c r="UX187" s="102"/>
      <c r="UY187" s="102"/>
      <c r="UZ187" s="102"/>
      <c r="VA187" s="102"/>
      <c r="VB187" s="102"/>
      <c r="VC187" s="102"/>
      <c r="VD187" s="102"/>
      <c r="VE187" s="102"/>
      <c r="VF187" s="102"/>
      <c r="VG187" s="102"/>
      <c r="VH187" s="102"/>
      <c r="VI187" s="102"/>
      <c r="VJ187" s="102"/>
      <c r="VK187" s="102"/>
      <c r="VL187" s="102"/>
      <c r="VM187" s="102"/>
      <c r="VN187" s="102"/>
      <c r="VO187" s="102"/>
      <c r="VP187" s="102"/>
      <c r="VQ187" s="102"/>
      <c r="VR187" s="102"/>
      <c r="VS187" s="102"/>
      <c r="VT187" s="102"/>
      <c r="VU187" s="102"/>
      <c r="VV187" s="102"/>
      <c r="VW187" s="102"/>
      <c r="VX187" s="102"/>
      <c r="VY187" s="102"/>
      <c r="VZ187" s="102"/>
      <c r="WA187" s="102"/>
      <c r="WB187" s="102"/>
      <c r="WC187" s="102"/>
      <c r="WD187" s="102"/>
      <c r="WE187" s="102"/>
      <c r="WF187" s="102"/>
      <c r="WG187" s="102"/>
      <c r="WH187" s="102"/>
      <c r="WI187" s="102"/>
      <c r="WJ187" s="102"/>
      <c r="WK187" s="102"/>
      <c r="WL187" s="102"/>
      <c r="WM187" s="102"/>
      <c r="WN187" s="102"/>
      <c r="WO187" s="102"/>
      <c r="WP187" s="102"/>
      <c r="WQ187" s="102"/>
      <c r="WR187" s="102"/>
      <c r="WS187" s="102"/>
      <c r="WT187" s="102"/>
      <c r="WU187" s="102"/>
      <c r="WV187" s="102"/>
      <c r="WW187" s="102"/>
      <c r="WX187" s="102"/>
      <c r="WY187" s="102"/>
      <c r="WZ187" s="102"/>
      <c r="XA187" s="102"/>
      <c r="XB187" s="102"/>
      <c r="XC187" s="102"/>
      <c r="XD187" s="102"/>
      <c r="XE187" s="102"/>
      <c r="XF187" s="102"/>
      <c r="XG187" s="102"/>
      <c r="XH187" s="102"/>
      <c r="XI187" s="102"/>
      <c r="XJ187" s="102"/>
      <c r="XK187" s="102"/>
      <c r="XL187" s="102"/>
      <c r="XM187" s="102"/>
      <c r="XN187" s="102"/>
      <c r="XO187" s="102"/>
      <c r="XP187" s="102"/>
      <c r="XQ187" s="102"/>
      <c r="XR187" s="102"/>
      <c r="XS187" s="102"/>
      <c r="XT187" s="102"/>
      <c r="XU187" s="102"/>
      <c r="XV187" s="102"/>
      <c r="XW187" s="102"/>
      <c r="XX187" s="102"/>
      <c r="XY187" s="102"/>
      <c r="XZ187" s="102"/>
      <c r="YA187" s="102"/>
      <c r="YB187" s="102"/>
      <c r="YC187" s="102"/>
      <c r="YD187" s="102"/>
      <c r="YE187" s="102"/>
      <c r="YF187" s="102"/>
      <c r="YG187" s="102"/>
      <c r="YH187" s="102"/>
      <c r="YI187" s="102"/>
      <c r="YJ187" s="102"/>
      <c r="YK187" s="102"/>
      <c r="YL187" s="102"/>
      <c r="YM187" s="102"/>
      <c r="YN187" s="102"/>
      <c r="YO187" s="102"/>
      <c r="YP187" s="102"/>
      <c r="YQ187" s="102"/>
      <c r="YR187" s="102"/>
      <c r="YS187" s="102"/>
      <c r="YT187" s="102"/>
      <c r="YU187" s="102"/>
      <c r="YV187" s="102"/>
      <c r="YW187" s="102"/>
      <c r="YX187" s="102"/>
      <c r="YY187" s="102"/>
      <c r="YZ187" s="102"/>
      <c r="ZA187" s="102"/>
      <c r="ZB187" s="102"/>
      <c r="ZC187" s="102"/>
      <c r="ZD187" s="102"/>
      <c r="ZE187" s="102"/>
      <c r="ZF187" s="102"/>
      <c r="ZG187" s="102"/>
      <c r="ZH187" s="102"/>
      <c r="ZI187" s="102"/>
      <c r="ZJ187" s="102"/>
      <c r="ZK187" s="102"/>
      <c r="ZL187" s="102"/>
      <c r="ZM187" s="102"/>
      <c r="ZN187" s="102"/>
      <c r="ZO187" s="102"/>
      <c r="ZP187" s="102"/>
      <c r="ZQ187" s="102"/>
      <c r="ZR187" s="102"/>
      <c r="ZS187" s="102"/>
      <c r="ZT187" s="102"/>
      <c r="ZU187" s="102"/>
      <c r="ZV187" s="102"/>
      <c r="ZW187" s="102"/>
      <c r="ZX187" s="102"/>
      <c r="ZY187" s="102"/>
      <c r="ZZ187" s="102"/>
      <c r="AAA187" s="102"/>
      <c r="AAB187" s="102"/>
      <c r="AAC187" s="102"/>
      <c r="AAD187" s="102"/>
      <c r="AAE187" s="102"/>
      <c r="AAF187" s="102"/>
      <c r="AAG187" s="102"/>
      <c r="AAH187" s="102"/>
      <c r="AAI187" s="102"/>
      <c r="AAJ187" s="102"/>
      <c r="AAK187" s="102"/>
      <c r="AAL187" s="102"/>
      <c r="AAM187" s="102"/>
      <c r="AAN187" s="102"/>
      <c r="AAO187" s="102"/>
      <c r="AAP187" s="102"/>
      <c r="AAQ187" s="102"/>
      <c r="AAR187" s="102"/>
      <c r="AAS187" s="102"/>
      <c r="AAT187" s="102"/>
      <c r="AAU187" s="102"/>
      <c r="AAV187" s="102"/>
      <c r="AAW187" s="102"/>
      <c r="AAX187" s="102"/>
      <c r="AAY187" s="102"/>
      <c r="AAZ187" s="102"/>
      <c r="ABA187" s="102"/>
      <c r="ABB187" s="102"/>
      <c r="ABC187" s="102"/>
      <c r="ABD187" s="102"/>
      <c r="ABE187" s="102"/>
      <c r="ABF187" s="102"/>
      <c r="ABG187" s="102"/>
      <c r="ABH187" s="102"/>
      <c r="ABI187" s="102"/>
      <c r="ABJ187" s="102"/>
      <c r="ABK187" s="102"/>
      <c r="ABL187" s="102"/>
      <c r="ABM187" s="102"/>
      <c r="ABN187" s="102"/>
      <c r="ABO187" s="102"/>
      <c r="ABP187" s="102"/>
      <c r="ABQ187" s="102"/>
      <c r="ABR187" s="102"/>
      <c r="ABS187" s="102"/>
      <c r="ABT187" s="102"/>
      <c r="ABU187" s="102"/>
      <c r="ABV187" s="102"/>
      <c r="ABW187" s="102"/>
      <c r="ABX187" s="102"/>
      <c r="ABY187" s="102"/>
      <c r="ABZ187" s="102"/>
      <c r="ACA187" s="102"/>
      <c r="ACB187" s="102"/>
      <c r="ACC187" s="102"/>
      <c r="ACD187" s="102"/>
      <c r="ACE187" s="102"/>
      <c r="ACF187" s="102"/>
      <c r="ACG187" s="102"/>
      <c r="ACH187" s="102"/>
      <c r="ACI187" s="102"/>
      <c r="ACJ187" s="102"/>
      <c r="ACK187" s="102"/>
      <c r="ACL187" s="102"/>
      <c r="ACM187" s="102"/>
      <c r="ACN187" s="102"/>
      <c r="ACO187" s="102"/>
      <c r="ACP187" s="102"/>
      <c r="ACQ187" s="102"/>
      <c r="ACR187" s="102"/>
      <c r="ACS187" s="102"/>
      <c r="ACT187" s="102"/>
      <c r="ACU187" s="102"/>
      <c r="ACV187" s="102"/>
      <c r="ACW187" s="102"/>
      <c r="ACX187" s="102"/>
      <c r="ACY187" s="102"/>
      <c r="ACZ187" s="102"/>
      <c r="ADA187" s="102"/>
      <c r="ADB187" s="102"/>
      <c r="ADC187" s="102"/>
      <c r="ADD187" s="102"/>
      <c r="ADE187" s="102"/>
      <c r="ADF187" s="102"/>
      <c r="ADG187" s="102"/>
      <c r="ADH187" s="102"/>
      <c r="ADI187" s="102"/>
      <c r="ADJ187" s="102"/>
      <c r="ADK187" s="102"/>
      <c r="ADL187" s="102"/>
      <c r="ADM187" s="102"/>
      <c r="ADN187" s="102"/>
      <c r="ADO187" s="102"/>
      <c r="ADP187" s="102"/>
      <c r="ADQ187" s="102"/>
      <c r="ADR187" s="102"/>
      <c r="ADS187" s="102"/>
      <c r="ADT187" s="102"/>
      <c r="ADU187" s="102"/>
      <c r="ADV187" s="102"/>
      <c r="ADW187" s="102"/>
      <c r="ADX187" s="102"/>
      <c r="ADY187" s="102"/>
      <c r="ADZ187" s="102"/>
      <c r="AEA187" s="102"/>
      <c r="AEB187" s="102"/>
      <c r="AEC187" s="102"/>
      <c r="AED187" s="102"/>
      <c r="AEE187" s="102"/>
      <c r="AEF187" s="102"/>
      <c r="AEG187" s="102"/>
      <c r="AEH187" s="102"/>
      <c r="AEI187" s="102"/>
      <c r="AEJ187" s="102"/>
      <c r="AEK187" s="102"/>
      <c r="AEL187" s="102"/>
      <c r="AEM187" s="102"/>
      <c r="AEN187" s="102"/>
      <c r="AEO187" s="102"/>
      <c r="AEP187" s="102"/>
      <c r="AEQ187" s="102"/>
      <c r="AER187" s="102"/>
      <c r="AES187" s="102"/>
      <c r="AET187" s="102"/>
      <c r="AEU187" s="102"/>
      <c r="AEV187" s="102"/>
      <c r="AEW187" s="102"/>
      <c r="AEX187" s="102"/>
      <c r="AEY187" s="102"/>
      <c r="AEZ187" s="102"/>
      <c r="AFA187" s="102"/>
      <c r="AFB187" s="102"/>
      <c r="AFC187" s="102"/>
      <c r="AFD187" s="102"/>
      <c r="AFE187" s="102"/>
      <c r="AFF187" s="102"/>
      <c r="AFG187" s="102"/>
      <c r="AFH187" s="102"/>
      <c r="AFI187" s="102"/>
      <c r="AFJ187" s="102"/>
      <c r="AFK187" s="102"/>
      <c r="AFL187" s="102"/>
      <c r="AFM187" s="102"/>
      <c r="AFN187" s="102"/>
      <c r="AFO187" s="102"/>
      <c r="AFP187" s="102"/>
      <c r="AFQ187" s="102"/>
      <c r="AFR187" s="102"/>
      <c r="AFS187" s="102"/>
      <c r="AFT187" s="102"/>
      <c r="AFU187" s="102"/>
      <c r="AFV187" s="102"/>
      <c r="AFW187" s="102"/>
      <c r="AFX187" s="102"/>
      <c r="AFY187" s="102"/>
      <c r="AFZ187" s="102"/>
      <c r="AGA187" s="102"/>
      <c r="AGB187" s="102"/>
      <c r="AGC187" s="102"/>
      <c r="AGD187" s="102"/>
      <c r="AGE187" s="102"/>
      <c r="AGF187" s="102"/>
      <c r="AGG187" s="102"/>
      <c r="AGH187" s="102"/>
      <c r="AGI187" s="102"/>
      <c r="AGJ187" s="102"/>
      <c r="AGK187" s="102"/>
      <c r="AGL187" s="102"/>
      <c r="AGM187" s="102"/>
      <c r="AGN187" s="102"/>
      <c r="AGO187" s="102"/>
      <c r="AGP187" s="102"/>
      <c r="AGQ187" s="102"/>
      <c r="AGR187" s="102"/>
      <c r="AGS187" s="102"/>
      <c r="AGT187" s="102"/>
      <c r="AGU187" s="102"/>
      <c r="AGV187" s="102"/>
      <c r="AGW187" s="102"/>
      <c r="AGX187" s="102"/>
      <c r="AGY187" s="102"/>
      <c r="AGZ187" s="102"/>
      <c r="AHA187" s="102"/>
      <c r="AHB187" s="102"/>
      <c r="AHC187" s="102"/>
      <c r="AHD187" s="102"/>
      <c r="AHE187" s="102"/>
      <c r="AHF187" s="102"/>
      <c r="AHG187" s="102"/>
      <c r="AHH187" s="102"/>
      <c r="AHI187" s="102"/>
      <c r="AHJ187" s="102"/>
      <c r="AHK187" s="102"/>
      <c r="AHL187" s="102"/>
      <c r="AHM187" s="102"/>
      <c r="AHN187" s="102"/>
      <c r="AHO187" s="102"/>
      <c r="AHP187" s="102"/>
      <c r="AHQ187" s="102"/>
      <c r="AHR187" s="102"/>
      <c r="AHS187" s="102"/>
      <c r="AHT187" s="102"/>
      <c r="AHU187" s="102"/>
      <c r="AHV187" s="102"/>
      <c r="AHW187" s="102"/>
      <c r="AHX187" s="102"/>
      <c r="AHY187" s="102"/>
      <c r="AHZ187" s="102"/>
      <c r="AIA187" s="102"/>
      <c r="AIB187" s="102"/>
      <c r="AIC187" s="102"/>
      <c r="AID187" s="102"/>
      <c r="AIE187" s="102"/>
      <c r="AIF187" s="102"/>
      <c r="AIG187" s="102"/>
      <c r="AIH187" s="102"/>
      <c r="AII187" s="102"/>
      <c r="AIJ187" s="102"/>
      <c r="AIK187" s="102"/>
      <c r="AIL187" s="102"/>
      <c r="AIM187" s="102"/>
      <c r="AIN187" s="102"/>
      <c r="AIO187" s="102"/>
      <c r="AIP187" s="102"/>
      <c r="AIQ187" s="102"/>
      <c r="AIR187" s="102"/>
      <c r="AIS187" s="102"/>
      <c r="AIT187" s="102"/>
      <c r="AIU187" s="102"/>
      <c r="AIV187" s="102"/>
      <c r="AIW187" s="102"/>
      <c r="AIX187" s="102"/>
      <c r="AIY187" s="102"/>
      <c r="AIZ187" s="102"/>
      <c r="AJA187" s="102"/>
      <c r="AJB187" s="102"/>
      <c r="AJC187" s="102"/>
      <c r="AJD187" s="102"/>
      <c r="AJE187" s="102"/>
      <c r="AJF187" s="102"/>
      <c r="AJG187" s="102"/>
      <c r="AJH187" s="102"/>
      <c r="AJI187" s="102"/>
      <c r="AJJ187" s="102"/>
      <c r="AJK187" s="102"/>
      <c r="AJL187" s="102"/>
      <c r="AJM187" s="102"/>
      <c r="AJN187" s="102"/>
      <c r="AJO187" s="102"/>
      <c r="AJP187" s="102"/>
      <c r="AJQ187" s="102"/>
      <c r="AJR187" s="102"/>
      <c r="AJS187" s="102"/>
      <c r="AJT187" s="102"/>
      <c r="AJU187" s="102"/>
      <c r="AJV187" s="102"/>
      <c r="AJW187" s="102"/>
      <c r="AJX187" s="102"/>
      <c r="AJY187" s="102"/>
      <c r="AJZ187" s="102"/>
      <c r="AKA187" s="102"/>
      <c r="AKB187" s="102"/>
      <c r="AKC187" s="102"/>
      <c r="AKD187" s="102"/>
      <c r="AKE187" s="102"/>
      <c r="AKF187" s="102"/>
      <c r="AKG187" s="102"/>
      <c r="AKH187" s="102"/>
      <c r="AKI187" s="102"/>
      <c r="AKJ187" s="102"/>
      <c r="AKK187" s="102"/>
      <c r="AKL187" s="102"/>
      <c r="AKM187" s="102"/>
      <c r="AKN187" s="102"/>
      <c r="AKO187" s="102"/>
      <c r="AKP187" s="102"/>
      <c r="AKQ187" s="102"/>
      <c r="AKR187" s="102"/>
      <c r="AKS187" s="102"/>
      <c r="AKT187" s="102"/>
      <c r="AKU187" s="102"/>
      <c r="AKV187" s="102"/>
      <c r="AKW187" s="102"/>
      <c r="AKX187" s="102"/>
      <c r="AKY187" s="102"/>
      <c r="AKZ187" s="102"/>
      <c r="ALA187" s="102"/>
      <c r="ALB187" s="102"/>
      <c r="ALC187" s="102"/>
      <c r="ALD187" s="102"/>
      <c r="ALE187" s="102"/>
      <c r="ALF187" s="102"/>
      <c r="ALG187" s="102"/>
      <c r="ALH187" s="102"/>
      <c r="ALI187" s="102"/>
      <c r="ALJ187" s="102"/>
      <c r="ALK187" s="102"/>
      <c r="ALL187" s="102"/>
      <c r="ALM187" s="102"/>
      <c r="ALN187" s="102"/>
      <c r="ALO187" s="102"/>
      <c r="ALP187" s="102"/>
      <c r="ALQ187" s="102"/>
      <c r="ALR187" s="102"/>
      <c r="ALS187" s="102"/>
      <c r="ALT187" s="102"/>
      <c r="ALU187" s="102"/>
      <c r="ALV187" s="102"/>
      <c r="ALW187" s="102"/>
      <c r="ALX187" s="102"/>
      <c r="ALY187" s="102"/>
    </row>
    <row r="188" spans="1:1013" x14ac:dyDescent="0.2">
      <c r="A188" s="51" t="s">
        <v>562</v>
      </c>
      <c r="B188" s="51" t="s">
        <v>47</v>
      </c>
      <c r="C188" s="33">
        <v>2025</v>
      </c>
      <c r="D188" s="42">
        <v>2026</v>
      </c>
      <c r="F188" s="42" t="s">
        <v>95</v>
      </c>
      <c r="G188" s="92"/>
      <c r="H188" s="51" t="s">
        <v>95</v>
      </c>
      <c r="I188" s="42" t="s">
        <v>51</v>
      </c>
      <c r="J188" s="42" t="s">
        <v>188</v>
      </c>
      <c r="K188" s="35" t="s">
        <v>254</v>
      </c>
      <c r="L188" s="17" t="s">
        <v>255</v>
      </c>
      <c r="M188" s="42">
        <v>3</v>
      </c>
      <c r="N188" s="51" t="s">
        <v>100</v>
      </c>
      <c r="O188" s="35">
        <v>36</v>
      </c>
      <c r="P188" s="42" t="s">
        <v>101</v>
      </c>
      <c r="Q188" s="52">
        <v>0</v>
      </c>
      <c r="R188" s="52">
        <v>0</v>
      </c>
      <c r="S188" s="52">
        <v>800000</v>
      </c>
      <c r="T188" s="52">
        <v>800000</v>
      </c>
      <c r="U188" s="52">
        <f t="shared" si="8"/>
        <v>1600000</v>
      </c>
      <c r="V188" s="40">
        <v>0</v>
      </c>
      <c r="X188" s="62" t="s">
        <v>102</v>
      </c>
      <c r="Y188" s="93" t="s">
        <v>160</v>
      </c>
    </row>
    <row r="189" spans="1:1013" ht="38.25" x14ac:dyDescent="0.2">
      <c r="A189" s="51" t="s">
        <v>563</v>
      </c>
      <c r="B189" s="51" t="s">
        <v>47</v>
      </c>
      <c r="C189" s="33">
        <v>2025</v>
      </c>
      <c r="D189" s="42">
        <v>2027</v>
      </c>
      <c r="F189" s="35" t="s">
        <v>95</v>
      </c>
      <c r="G189" s="17"/>
      <c r="H189" s="51" t="s">
        <v>95</v>
      </c>
      <c r="I189" s="42" t="s">
        <v>51</v>
      </c>
      <c r="J189" s="42" t="s">
        <v>188</v>
      </c>
      <c r="K189" s="35" t="s">
        <v>273</v>
      </c>
      <c r="L189" s="17" t="s">
        <v>274</v>
      </c>
      <c r="M189" s="42">
        <v>3</v>
      </c>
      <c r="N189" s="51" t="s">
        <v>100</v>
      </c>
      <c r="O189" s="35">
        <v>60</v>
      </c>
      <c r="P189" s="35" t="s">
        <v>101</v>
      </c>
      <c r="Q189" s="52">
        <v>0</v>
      </c>
      <c r="R189" s="52">
        <v>0</v>
      </c>
      <c r="S189" s="52">
        <v>0</v>
      </c>
      <c r="T189" s="52">
        <v>3200000</v>
      </c>
      <c r="U189" s="52">
        <f t="shared" si="8"/>
        <v>3200000</v>
      </c>
      <c r="V189" s="40">
        <v>0</v>
      </c>
      <c r="X189" s="62" t="s">
        <v>102</v>
      </c>
      <c r="Y189" s="62" t="s">
        <v>103</v>
      </c>
    </row>
    <row r="190" spans="1:1013" x14ac:dyDescent="0.2">
      <c r="A190" s="51" t="s">
        <v>564</v>
      </c>
      <c r="B190" s="51" t="s">
        <v>47</v>
      </c>
      <c r="C190" s="33">
        <v>2025</v>
      </c>
      <c r="D190" s="42">
        <v>2027</v>
      </c>
      <c r="F190" s="35" t="s">
        <v>95</v>
      </c>
      <c r="G190" s="17"/>
      <c r="H190" s="51" t="s">
        <v>95</v>
      </c>
      <c r="I190" s="42" t="s">
        <v>51</v>
      </c>
      <c r="J190" s="42" t="s">
        <v>188</v>
      </c>
      <c r="K190" s="35" t="s">
        <v>275</v>
      </c>
      <c r="L190" s="17" t="s">
        <v>276</v>
      </c>
      <c r="M190" s="42">
        <v>3</v>
      </c>
      <c r="N190" s="51" t="s">
        <v>100</v>
      </c>
      <c r="O190" s="35">
        <v>36</v>
      </c>
      <c r="P190" s="35" t="s">
        <v>101</v>
      </c>
      <c r="Q190" s="52">
        <v>0</v>
      </c>
      <c r="R190" s="52">
        <v>0</v>
      </c>
      <c r="S190" s="52">
        <v>0</v>
      </c>
      <c r="T190" s="52">
        <v>850000</v>
      </c>
      <c r="U190" s="52">
        <f t="shared" si="8"/>
        <v>850000</v>
      </c>
      <c r="V190" s="40">
        <v>0</v>
      </c>
      <c r="X190" s="62" t="s">
        <v>102</v>
      </c>
      <c r="Y190" s="62" t="s">
        <v>103</v>
      </c>
    </row>
    <row r="191" spans="1:1013" ht="25.5" x14ac:dyDescent="0.2">
      <c r="A191" s="51" t="s">
        <v>565</v>
      </c>
      <c r="B191" s="51" t="s">
        <v>47</v>
      </c>
      <c r="C191" s="33">
        <v>2025</v>
      </c>
      <c r="D191" s="33">
        <v>2027</v>
      </c>
      <c r="E191" s="34"/>
      <c r="F191" s="51" t="s">
        <v>95</v>
      </c>
      <c r="G191" s="17"/>
      <c r="H191" s="51" t="s">
        <v>95</v>
      </c>
      <c r="I191" s="51" t="s">
        <v>51</v>
      </c>
      <c r="J191" s="51" t="s">
        <v>188</v>
      </c>
      <c r="K191" s="35" t="s">
        <v>316</v>
      </c>
      <c r="L191" s="34" t="s">
        <v>317</v>
      </c>
      <c r="M191" s="51" t="s">
        <v>306</v>
      </c>
      <c r="N191" s="51" t="s">
        <v>100</v>
      </c>
      <c r="O191" s="37">
        <v>36</v>
      </c>
      <c r="P191" s="38" t="s">
        <v>101</v>
      </c>
      <c r="Q191" s="52">
        <v>102720</v>
      </c>
      <c r="R191" s="52">
        <v>102720</v>
      </c>
      <c r="S191" s="52">
        <v>102720</v>
      </c>
      <c r="T191" s="52">
        <v>102720</v>
      </c>
      <c r="U191" s="52">
        <v>308160</v>
      </c>
      <c r="V191" s="40">
        <v>0</v>
      </c>
      <c r="X191"/>
      <c r="Y191"/>
    </row>
    <row r="192" spans="1:1013" s="95" customFormat="1" ht="38.25" x14ac:dyDescent="0.2">
      <c r="A192" s="51" t="s">
        <v>566</v>
      </c>
      <c r="B192" s="51" t="s">
        <v>47</v>
      </c>
      <c r="C192" s="33">
        <v>2025</v>
      </c>
      <c r="D192" s="33">
        <v>2025</v>
      </c>
      <c r="E192" s="34"/>
      <c r="F192" s="51" t="s">
        <v>95</v>
      </c>
      <c r="G192" s="17"/>
      <c r="H192" s="51" t="s">
        <v>95</v>
      </c>
      <c r="I192" s="51" t="s">
        <v>51</v>
      </c>
      <c r="J192" s="51" t="s">
        <v>188</v>
      </c>
      <c r="K192" s="50" t="s">
        <v>570</v>
      </c>
      <c r="L192" s="34" t="s">
        <v>498</v>
      </c>
      <c r="M192" s="42" t="s">
        <v>175</v>
      </c>
      <c r="N192" s="51" t="s">
        <v>100</v>
      </c>
      <c r="O192" s="37">
        <v>36</v>
      </c>
      <c r="P192" s="38" t="s">
        <v>101</v>
      </c>
      <c r="Q192" s="52">
        <v>60000</v>
      </c>
      <c r="R192" s="52">
        <v>60000</v>
      </c>
      <c r="S192" s="52">
        <v>60000</v>
      </c>
      <c r="T192" s="52">
        <v>60000</v>
      </c>
      <c r="U192" s="52">
        <f>SUM(Q192:T192)</f>
        <v>240000</v>
      </c>
      <c r="V192" s="40">
        <v>0</v>
      </c>
      <c r="W192" s="16"/>
      <c r="X192" s="43" t="s">
        <v>347</v>
      </c>
      <c r="Y192" s="43" t="s">
        <v>46</v>
      </c>
      <c r="Z192" s="21"/>
      <c r="AA192" s="94"/>
      <c r="AB192" s="94"/>
      <c r="AC192" s="94"/>
      <c r="AD192" s="94"/>
      <c r="AE192" s="94"/>
      <c r="AF192" s="94"/>
      <c r="AG192" s="94"/>
      <c r="AH192" s="94"/>
      <c r="AI192" s="94"/>
      <c r="AJ192" s="94"/>
      <c r="AK192" s="94"/>
      <c r="AL192" s="94"/>
      <c r="AM192" s="94"/>
      <c r="AN192" s="94"/>
      <c r="AO192" s="94"/>
      <c r="AP192" s="94"/>
      <c r="AQ192" s="94"/>
      <c r="AR192" s="94"/>
      <c r="AS192" s="94"/>
      <c r="AT192" s="94"/>
      <c r="AU192" s="94"/>
      <c r="AV192" s="94"/>
      <c r="AW192" s="94"/>
      <c r="AX192" s="94"/>
      <c r="AY192" s="94"/>
      <c r="AZ192" s="94"/>
      <c r="BA192" s="94"/>
      <c r="BB192" s="94"/>
      <c r="BC192" s="94"/>
      <c r="BD192" s="94"/>
      <c r="BE192" s="94"/>
      <c r="BF192" s="94"/>
      <c r="BG192" s="94"/>
      <c r="BH192" s="94"/>
      <c r="BI192" s="94"/>
      <c r="BJ192" s="94"/>
      <c r="BK192" s="94"/>
      <c r="BL192" s="94"/>
      <c r="BM192" s="94"/>
      <c r="BN192" s="94"/>
      <c r="BO192" s="94"/>
      <c r="BP192" s="94"/>
      <c r="BQ192" s="94"/>
      <c r="BR192" s="94"/>
      <c r="BS192" s="94"/>
      <c r="BT192" s="94"/>
      <c r="BU192" s="94"/>
      <c r="BV192" s="94"/>
      <c r="BW192" s="94"/>
      <c r="BX192" s="94"/>
      <c r="BY192" s="94"/>
      <c r="BZ192" s="94"/>
      <c r="CA192" s="94"/>
      <c r="CB192" s="94"/>
      <c r="CC192" s="94"/>
      <c r="CD192" s="94"/>
      <c r="CE192" s="94"/>
      <c r="CF192" s="94"/>
      <c r="CG192" s="94"/>
      <c r="CH192" s="94"/>
      <c r="CI192" s="94"/>
      <c r="CJ192" s="94"/>
      <c r="CK192" s="94"/>
      <c r="CL192" s="94"/>
      <c r="CM192" s="94"/>
      <c r="CN192" s="94"/>
      <c r="CO192" s="94"/>
      <c r="CP192" s="94"/>
      <c r="CQ192" s="94"/>
      <c r="CR192" s="94"/>
      <c r="CS192" s="94"/>
      <c r="CT192" s="94"/>
      <c r="CU192" s="94"/>
      <c r="CV192" s="94"/>
      <c r="CW192" s="94"/>
      <c r="CX192" s="94"/>
      <c r="CY192" s="94"/>
      <c r="CZ192" s="94"/>
      <c r="DA192" s="94"/>
      <c r="DB192" s="94"/>
      <c r="DC192" s="94"/>
      <c r="DD192" s="94"/>
      <c r="DE192" s="94"/>
      <c r="DF192" s="94"/>
      <c r="DG192" s="94"/>
      <c r="DH192" s="94"/>
      <c r="DI192" s="94"/>
      <c r="DJ192" s="94"/>
      <c r="DK192" s="94"/>
      <c r="DL192" s="94"/>
      <c r="DM192" s="94"/>
      <c r="DN192" s="94"/>
      <c r="DO192" s="94"/>
      <c r="DP192" s="94"/>
      <c r="DQ192" s="94"/>
      <c r="DR192" s="94"/>
      <c r="DS192" s="94"/>
      <c r="DT192" s="94"/>
      <c r="DU192" s="94"/>
      <c r="DV192" s="94"/>
      <c r="DW192" s="94"/>
      <c r="DX192" s="94"/>
      <c r="DY192" s="94"/>
      <c r="DZ192" s="94"/>
      <c r="EA192" s="94"/>
      <c r="EB192" s="94"/>
      <c r="EC192" s="94"/>
      <c r="ED192" s="94"/>
      <c r="EE192" s="94"/>
      <c r="EF192" s="94"/>
      <c r="EG192" s="94"/>
      <c r="EH192" s="94"/>
      <c r="EI192" s="94"/>
      <c r="EJ192" s="94"/>
      <c r="EK192" s="94"/>
      <c r="EL192" s="94"/>
      <c r="EM192" s="94"/>
      <c r="EN192" s="94"/>
      <c r="EO192" s="94"/>
      <c r="EP192" s="94"/>
      <c r="EQ192" s="94"/>
      <c r="ER192" s="94"/>
      <c r="ES192" s="94"/>
      <c r="ET192" s="94"/>
      <c r="EU192" s="94"/>
      <c r="EV192" s="94"/>
      <c r="EW192" s="94"/>
      <c r="EX192" s="94"/>
      <c r="EY192" s="94"/>
      <c r="EZ192" s="94"/>
      <c r="FA192" s="94"/>
      <c r="FB192" s="94"/>
      <c r="FC192" s="94"/>
      <c r="FD192" s="94"/>
      <c r="FE192" s="94"/>
      <c r="FF192" s="94"/>
      <c r="FG192" s="94"/>
      <c r="FH192" s="94"/>
      <c r="FI192" s="94"/>
      <c r="FJ192" s="94"/>
      <c r="FK192" s="94"/>
      <c r="FL192" s="94"/>
      <c r="FM192" s="94"/>
      <c r="FN192" s="94"/>
      <c r="FO192" s="94"/>
      <c r="FP192" s="94"/>
      <c r="FQ192" s="94"/>
      <c r="FR192" s="94"/>
      <c r="FS192" s="94"/>
      <c r="FT192" s="94"/>
      <c r="FU192" s="94"/>
      <c r="FV192" s="94"/>
      <c r="FW192" s="94"/>
      <c r="FX192" s="94"/>
      <c r="FY192" s="94"/>
      <c r="FZ192" s="94"/>
      <c r="GA192" s="94"/>
      <c r="GB192" s="94"/>
      <c r="GC192" s="94"/>
      <c r="GD192" s="94"/>
      <c r="GE192" s="94"/>
      <c r="GF192" s="94"/>
      <c r="GG192" s="94"/>
      <c r="GH192" s="94"/>
      <c r="GI192" s="94"/>
      <c r="GJ192" s="94"/>
      <c r="GK192" s="94"/>
      <c r="GL192" s="94"/>
      <c r="GM192" s="94"/>
      <c r="GN192" s="94"/>
      <c r="GO192" s="94"/>
      <c r="GP192" s="94"/>
      <c r="GQ192" s="94"/>
      <c r="GR192" s="94"/>
      <c r="GS192" s="94"/>
      <c r="GT192" s="94"/>
      <c r="GU192" s="94"/>
      <c r="GV192" s="94"/>
      <c r="GW192" s="94"/>
      <c r="GX192" s="94"/>
      <c r="GY192" s="94"/>
      <c r="GZ192" s="94"/>
      <c r="HA192" s="94"/>
      <c r="HB192" s="94"/>
      <c r="HC192" s="94"/>
      <c r="HD192" s="94"/>
      <c r="HE192" s="94"/>
      <c r="HF192" s="94"/>
      <c r="HG192" s="94"/>
      <c r="HH192" s="94"/>
      <c r="HI192" s="94"/>
      <c r="HJ192" s="94"/>
      <c r="HK192" s="94"/>
      <c r="HL192" s="94"/>
      <c r="HM192" s="94"/>
      <c r="HN192" s="94"/>
      <c r="HO192" s="94"/>
      <c r="HP192" s="94"/>
      <c r="HQ192" s="94"/>
      <c r="HR192" s="94"/>
      <c r="HS192" s="94"/>
      <c r="HT192" s="94"/>
      <c r="HU192" s="94"/>
      <c r="HV192" s="94"/>
      <c r="HW192" s="94"/>
      <c r="HX192" s="94"/>
      <c r="HY192" s="94"/>
      <c r="HZ192" s="94"/>
      <c r="IA192" s="94"/>
      <c r="IB192" s="94"/>
      <c r="IC192" s="94"/>
      <c r="ID192" s="94"/>
      <c r="IE192" s="94"/>
      <c r="IF192" s="94"/>
      <c r="IG192" s="94"/>
      <c r="IH192" s="94"/>
      <c r="II192" s="94"/>
      <c r="IJ192" s="94"/>
      <c r="IK192" s="94"/>
      <c r="IL192" s="94"/>
      <c r="IM192" s="94"/>
      <c r="IN192" s="94"/>
      <c r="IO192" s="94"/>
      <c r="IP192" s="94"/>
      <c r="IQ192" s="94"/>
      <c r="IR192" s="94"/>
      <c r="IS192" s="94"/>
      <c r="IT192" s="94"/>
      <c r="IU192" s="94"/>
      <c r="IV192" s="94"/>
      <c r="IW192" s="94"/>
      <c r="IX192" s="94"/>
      <c r="IY192" s="94"/>
      <c r="IZ192" s="94"/>
      <c r="JA192" s="94"/>
      <c r="JB192" s="94"/>
      <c r="JC192" s="94"/>
      <c r="JD192" s="94"/>
      <c r="JE192" s="94"/>
      <c r="JF192" s="94"/>
      <c r="JG192" s="94"/>
      <c r="JH192" s="94"/>
      <c r="JI192" s="94"/>
      <c r="JJ192" s="94"/>
      <c r="JK192" s="94"/>
      <c r="JL192" s="94"/>
      <c r="JM192" s="94"/>
      <c r="JN192" s="94"/>
      <c r="JO192" s="94"/>
      <c r="JP192" s="94"/>
      <c r="JQ192" s="94"/>
      <c r="JR192" s="94"/>
      <c r="JS192" s="94"/>
      <c r="JT192" s="94"/>
      <c r="JU192" s="94"/>
      <c r="JV192" s="94"/>
      <c r="JW192" s="94"/>
      <c r="JX192" s="94"/>
      <c r="JY192" s="94"/>
      <c r="JZ192" s="94"/>
      <c r="KA192" s="94"/>
      <c r="KB192" s="94"/>
      <c r="KC192" s="94"/>
      <c r="KD192" s="94"/>
      <c r="KE192" s="94"/>
      <c r="KF192" s="94"/>
      <c r="KG192" s="94"/>
      <c r="KH192" s="94"/>
      <c r="KI192" s="94"/>
      <c r="KJ192" s="94"/>
      <c r="KK192" s="94"/>
      <c r="KL192" s="94"/>
      <c r="KM192" s="94"/>
      <c r="KN192" s="94"/>
      <c r="KO192" s="94"/>
      <c r="KP192" s="94"/>
      <c r="KQ192" s="94"/>
      <c r="KR192" s="94"/>
      <c r="KS192" s="94"/>
      <c r="KT192" s="94"/>
      <c r="KU192" s="94"/>
      <c r="KV192" s="94"/>
      <c r="KW192" s="94"/>
      <c r="KX192" s="94"/>
      <c r="KY192" s="94"/>
      <c r="KZ192" s="94"/>
      <c r="LA192" s="94"/>
      <c r="LB192" s="94"/>
      <c r="LC192" s="94"/>
      <c r="LD192" s="94"/>
      <c r="LE192" s="94"/>
      <c r="LF192" s="94"/>
      <c r="LG192" s="94"/>
      <c r="LH192" s="94"/>
      <c r="LI192" s="94"/>
      <c r="LJ192" s="94"/>
      <c r="LK192" s="94"/>
      <c r="LL192" s="94"/>
      <c r="LM192" s="94"/>
      <c r="LN192" s="94"/>
      <c r="LO192" s="94"/>
      <c r="LP192" s="94"/>
      <c r="LQ192" s="94"/>
      <c r="LR192" s="94"/>
      <c r="LS192" s="94"/>
      <c r="LT192" s="94"/>
      <c r="LU192" s="94"/>
      <c r="LV192" s="94"/>
      <c r="LW192" s="94"/>
      <c r="LX192" s="94"/>
      <c r="LY192" s="94"/>
      <c r="LZ192" s="94"/>
      <c r="MA192" s="94"/>
      <c r="MB192" s="94"/>
      <c r="MC192" s="94"/>
      <c r="MD192" s="94"/>
      <c r="ME192" s="94"/>
      <c r="MF192" s="94"/>
      <c r="MG192" s="94"/>
      <c r="MH192" s="94"/>
      <c r="MI192" s="94"/>
      <c r="MJ192" s="94"/>
      <c r="MK192" s="94"/>
      <c r="ML192" s="94"/>
      <c r="MM192" s="94"/>
      <c r="MN192" s="94"/>
      <c r="MO192" s="94"/>
      <c r="MP192" s="94"/>
      <c r="MQ192" s="94"/>
      <c r="MR192" s="94"/>
      <c r="MS192" s="94"/>
      <c r="MT192" s="94"/>
      <c r="MU192" s="94"/>
      <c r="MV192" s="94"/>
      <c r="MW192" s="94"/>
      <c r="MX192" s="94"/>
      <c r="MY192" s="94"/>
      <c r="MZ192" s="94"/>
      <c r="NA192" s="94"/>
      <c r="NB192" s="94"/>
      <c r="NC192" s="94"/>
      <c r="ND192" s="94"/>
      <c r="NE192" s="94"/>
      <c r="NF192" s="94"/>
      <c r="NG192" s="94"/>
      <c r="NH192" s="94"/>
      <c r="NI192" s="94"/>
      <c r="NJ192" s="94"/>
      <c r="NK192" s="94"/>
      <c r="NL192" s="94"/>
      <c r="NM192" s="94"/>
      <c r="NN192" s="94"/>
      <c r="NO192" s="94"/>
      <c r="NP192" s="94"/>
      <c r="NQ192" s="94"/>
      <c r="NR192" s="94"/>
      <c r="NS192" s="94"/>
      <c r="NT192" s="94"/>
      <c r="NU192" s="94"/>
      <c r="NV192" s="94"/>
      <c r="NW192" s="94"/>
      <c r="NX192" s="94"/>
      <c r="NY192" s="94"/>
      <c r="NZ192" s="94"/>
      <c r="OA192" s="94"/>
      <c r="OB192" s="94"/>
      <c r="OC192" s="94"/>
      <c r="OD192" s="94"/>
      <c r="OE192" s="94"/>
      <c r="OF192" s="94"/>
      <c r="OG192" s="94"/>
      <c r="OH192" s="94"/>
      <c r="OI192" s="94"/>
      <c r="OJ192" s="94"/>
      <c r="OK192" s="94"/>
      <c r="OL192" s="94"/>
      <c r="OM192" s="94"/>
      <c r="ON192" s="94"/>
      <c r="OO192" s="94"/>
      <c r="OP192" s="94"/>
      <c r="OQ192" s="94"/>
      <c r="OR192" s="94"/>
      <c r="OS192" s="94"/>
      <c r="OT192" s="94"/>
      <c r="OU192" s="94"/>
      <c r="OV192" s="94"/>
      <c r="OW192" s="94"/>
      <c r="OX192" s="94"/>
      <c r="OY192" s="94"/>
      <c r="OZ192" s="94"/>
      <c r="PA192" s="94"/>
      <c r="PB192" s="94"/>
      <c r="PC192" s="94"/>
      <c r="PD192" s="94"/>
      <c r="PE192" s="94"/>
      <c r="PF192" s="94"/>
      <c r="PG192" s="94"/>
      <c r="PH192" s="94"/>
      <c r="PI192" s="94"/>
      <c r="PJ192" s="94"/>
      <c r="PK192" s="94"/>
      <c r="PL192" s="94"/>
      <c r="PM192" s="94"/>
      <c r="PN192" s="94"/>
      <c r="PO192" s="94"/>
      <c r="PP192" s="94"/>
      <c r="PQ192" s="94"/>
      <c r="PR192" s="94"/>
      <c r="PS192" s="94"/>
      <c r="PT192" s="94"/>
      <c r="PU192" s="94"/>
      <c r="PV192" s="94"/>
      <c r="PW192" s="94"/>
      <c r="PX192" s="94"/>
      <c r="PY192" s="94"/>
      <c r="PZ192" s="94"/>
      <c r="QA192" s="94"/>
      <c r="QB192" s="94"/>
      <c r="QC192" s="94"/>
      <c r="QD192" s="94"/>
      <c r="QE192" s="94"/>
      <c r="QF192" s="94"/>
      <c r="QG192" s="94"/>
      <c r="QH192" s="94"/>
      <c r="QI192" s="94"/>
      <c r="QJ192" s="94"/>
      <c r="QK192" s="94"/>
      <c r="QL192" s="94"/>
      <c r="QM192" s="94"/>
      <c r="QN192" s="94"/>
      <c r="QO192" s="94"/>
      <c r="QP192" s="94"/>
      <c r="QQ192" s="94"/>
      <c r="QR192" s="94"/>
      <c r="QS192" s="94"/>
      <c r="QT192" s="94"/>
      <c r="QU192" s="94"/>
      <c r="QV192" s="94"/>
      <c r="QW192" s="94"/>
      <c r="QX192" s="94"/>
      <c r="QY192" s="94"/>
      <c r="QZ192" s="94"/>
      <c r="RA192" s="94"/>
      <c r="RB192" s="94"/>
      <c r="RC192" s="94"/>
      <c r="RD192" s="94"/>
      <c r="RE192" s="94"/>
      <c r="RF192" s="94"/>
      <c r="RG192" s="94"/>
      <c r="RH192" s="94"/>
      <c r="RI192" s="94"/>
      <c r="RJ192" s="94"/>
      <c r="RK192" s="94"/>
      <c r="RL192" s="94"/>
      <c r="RM192" s="94"/>
      <c r="RN192" s="94"/>
      <c r="RO192" s="94"/>
      <c r="RP192" s="94"/>
      <c r="RQ192" s="94"/>
      <c r="RR192" s="94"/>
      <c r="RS192" s="94"/>
      <c r="RT192" s="94"/>
      <c r="RU192" s="94"/>
      <c r="RV192" s="94"/>
      <c r="RW192" s="94"/>
      <c r="RX192" s="94"/>
      <c r="RY192" s="94"/>
      <c r="RZ192" s="94"/>
      <c r="SA192" s="94"/>
      <c r="SB192" s="94"/>
      <c r="SC192" s="94"/>
      <c r="SD192" s="94"/>
      <c r="SE192" s="94"/>
      <c r="SF192" s="94"/>
      <c r="SG192" s="94"/>
      <c r="SH192" s="94"/>
      <c r="SI192" s="94"/>
      <c r="SJ192" s="94"/>
      <c r="SK192" s="94"/>
      <c r="SL192" s="94"/>
      <c r="SM192" s="94"/>
      <c r="SN192" s="94"/>
      <c r="SO192" s="94"/>
      <c r="SP192" s="94"/>
      <c r="SQ192" s="94"/>
      <c r="SR192" s="94"/>
      <c r="SS192" s="94"/>
      <c r="ST192" s="94"/>
      <c r="SU192" s="94"/>
      <c r="SV192" s="94"/>
      <c r="SW192" s="94"/>
      <c r="SX192" s="94"/>
      <c r="SY192" s="94"/>
      <c r="SZ192" s="94"/>
      <c r="TA192" s="94"/>
      <c r="TB192" s="94"/>
      <c r="TC192" s="94"/>
      <c r="TD192" s="94"/>
      <c r="TE192" s="94"/>
      <c r="TF192" s="94"/>
      <c r="TG192" s="94"/>
      <c r="TH192" s="94"/>
      <c r="TI192" s="94"/>
      <c r="TJ192" s="94"/>
      <c r="TK192" s="94"/>
      <c r="TL192" s="94"/>
      <c r="TM192" s="94"/>
      <c r="TN192" s="94"/>
      <c r="TO192" s="94"/>
      <c r="TP192" s="94"/>
      <c r="TQ192" s="94"/>
      <c r="TR192" s="94"/>
      <c r="TS192" s="94"/>
      <c r="TT192" s="94"/>
      <c r="TU192" s="94"/>
      <c r="TV192" s="94"/>
      <c r="TW192" s="94"/>
      <c r="TX192" s="94"/>
      <c r="TY192" s="94"/>
      <c r="TZ192" s="94"/>
      <c r="UA192" s="94"/>
      <c r="UB192" s="94"/>
      <c r="UC192" s="94"/>
      <c r="UD192" s="94"/>
      <c r="UE192" s="94"/>
      <c r="UF192" s="94"/>
      <c r="UG192" s="94"/>
      <c r="UH192" s="94"/>
      <c r="UI192" s="94"/>
      <c r="UJ192" s="94"/>
      <c r="UK192" s="94"/>
      <c r="UL192" s="94"/>
      <c r="UM192" s="94"/>
      <c r="UN192" s="94"/>
      <c r="UO192" s="94"/>
      <c r="UP192" s="94"/>
      <c r="UQ192" s="94"/>
      <c r="UR192" s="94"/>
      <c r="US192" s="94"/>
      <c r="UT192" s="94"/>
      <c r="UU192" s="94"/>
      <c r="UV192" s="94"/>
      <c r="UW192" s="94"/>
      <c r="UX192" s="94"/>
      <c r="UY192" s="94"/>
      <c r="UZ192" s="94"/>
      <c r="VA192" s="94"/>
      <c r="VB192" s="94"/>
      <c r="VC192" s="94"/>
      <c r="VD192" s="94"/>
      <c r="VE192" s="94"/>
      <c r="VF192" s="94"/>
      <c r="VG192" s="94"/>
      <c r="VH192" s="94"/>
      <c r="VI192" s="94"/>
      <c r="VJ192" s="94"/>
      <c r="VK192" s="94"/>
      <c r="VL192" s="94"/>
      <c r="VM192" s="94"/>
      <c r="VN192" s="94"/>
      <c r="VO192" s="94"/>
      <c r="VP192" s="94"/>
      <c r="VQ192" s="94"/>
      <c r="VR192" s="94"/>
      <c r="VS192" s="94"/>
      <c r="VT192" s="94"/>
      <c r="VU192" s="94"/>
      <c r="VV192" s="94"/>
      <c r="VW192" s="94"/>
      <c r="VX192" s="94"/>
      <c r="VY192" s="94"/>
      <c r="VZ192" s="94"/>
      <c r="WA192" s="94"/>
      <c r="WB192" s="94"/>
      <c r="WC192" s="94"/>
      <c r="WD192" s="94"/>
      <c r="WE192" s="94"/>
      <c r="WF192" s="94"/>
      <c r="WG192" s="94"/>
      <c r="WH192" s="94"/>
      <c r="WI192" s="94"/>
      <c r="WJ192" s="94"/>
      <c r="WK192" s="94"/>
      <c r="WL192" s="94"/>
      <c r="WM192" s="94"/>
      <c r="WN192" s="94"/>
      <c r="WO192" s="94"/>
      <c r="WP192" s="94"/>
      <c r="WQ192" s="94"/>
      <c r="WR192" s="94"/>
      <c r="WS192" s="94"/>
      <c r="WT192" s="94"/>
      <c r="WU192" s="94"/>
      <c r="WV192" s="94"/>
      <c r="WW192" s="94"/>
      <c r="WX192" s="94"/>
      <c r="WY192" s="94"/>
      <c r="WZ192" s="94"/>
      <c r="XA192" s="94"/>
      <c r="XB192" s="94"/>
      <c r="XC192" s="94"/>
      <c r="XD192" s="94"/>
      <c r="XE192" s="94"/>
      <c r="XF192" s="94"/>
      <c r="XG192" s="94"/>
      <c r="XH192" s="94"/>
      <c r="XI192" s="94"/>
      <c r="XJ192" s="94"/>
      <c r="XK192" s="94"/>
      <c r="XL192" s="94"/>
      <c r="XM192" s="94"/>
      <c r="XN192" s="94"/>
      <c r="XO192" s="94"/>
      <c r="XP192" s="94"/>
      <c r="XQ192" s="94"/>
      <c r="XR192" s="94"/>
      <c r="XS192" s="94"/>
      <c r="XT192" s="94"/>
      <c r="XU192" s="94"/>
      <c r="XV192" s="94"/>
      <c r="XW192" s="94"/>
      <c r="XX192" s="94"/>
      <c r="XY192" s="94"/>
      <c r="XZ192" s="94"/>
      <c r="YA192" s="94"/>
      <c r="YB192" s="94"/>
      <c r="YC192" s="94"/>
      <c r="YD192" s="94"/>
      <c r="YE192" s="94"/>
      <c r="YF192" s="94"/>
      <c r="YG192" s="94"/>
      <c r="YH192" s="94"/>
      <c r="YI192" s="94"/>
      <c r="YJ192" s="94"/>
      <c r="YK192" s="94"/>
      <c r="YL192" s="94"/>
      <c r="YM192" s="94"/>
      <c r="YN192" s="94"/>
      <c r="YO192" s="94"/>
      <c r="YP192" s="94"/>
      <c r="YQ192" s="94"/>
      <c r="YR192" s="94"/>
      <c r="YS192" s="94"/>
      <c r="YT192" s="94"/>
      <c r="YU192" s="94"/>
      <c r="YV192" s="94"/>
      <c r="YW192" s="94"/>
      <c r="YX192" s="94"/>
      <c r="YY192" s="94"/>
      <c r="YZ192" s="94"/>
      <c r="ZA192" s="94"/>
      <c r="ZB192" s="94"/>
      <c r="ZC192" s="94"/>
      <c r="ZD192" s="94"/>
      <c r="ZE192" s="94"/>
      <c r="ZF192" s="94"/>
      <c r="ZG192" s="94"/>
      <c r="ZH192" s="94"/>
      <c r="ZI192" s="94"/>
      <c r="ZJ192" s="94"/>
      <c r="ZK192" s="94"/>
      <c r="ZL192" s="94"/>
      <c r="ZM192" s="94"/>
      <c r="ZN192" s="94"/>
      <c r="ZO192" s="94"/>
      <c r="ZP192" s="94"/>
      <c r="ZQ192" s="94"/>
      <c r="ZR192" s="94"/>
      <c r="ZS192" s="94"/>
      <c r="ZT192" s="94"/>
      <c r="ZU192" s="94"/>
      <c r="ZV192" s="94"/>
      <c r="ZW192" s="94"/>
      <c r="ZX192" s="94"/>
      <c r="ZY192" s="94"/>
      <c r="ZZ192" s="94"/>
      <c r="AAA192" s="94"/>
      <c r="AAB192" s="94"/>
      <c r="AAC192" s="94"/>
      <c r="AAD192" s="94"/>
      <c r="AAE192" s="94"/>
      <c r="AAF192" s="94"/>
      <c r="AAG192" s="94"/>
      <c r="AAH192" s="94"/>
      <c r="AAI192" s="94"/>
      <c r="AAJ192" s="94"/>
      <c r="AAK192" s="94"/>
      <c r="AAL192" s="94"/>
      <c r="AAM192" s="94"/>
      <c r="AAN192" s="94"/>
      <c r="AAO192" s="94"/>
      <c r="AAP192" s="94"/>
      <c r="AAQ192" s="94"/>
      <c r="AAR192" s="94"/>
      <c r="AAS192" s="94"/>
      <c r="AAT192" s="94"/>
      <c r="AAU192" s="94"/>
      <c r="AAV192" s="94"/>
      <c r="AAW192" s="94"/>
      <c r="AAX192" s="94"/>
      <c r="AAY192" s="94"/>
      <c r="AAZ192" s="94"/>
      <c r="ABA192" s="94"/>
      <c r="ABB192" s="94"/>
      <c r="ABC192" s="94"/>
      <c r="ABD192" s="94"/>
      <c r="ABE192" s="94"/>
      <c r="ABF192" s="94"/>
      <c r="ABG192" s="94"/>
      <c r="ABH192" s="94"/>
      <c r="ABI192" s="94"/>
      <c r="ABJ192" s="94"/>
      <c r="ABK192" s="94"/>
      <c r="ABL192" s="94"/>
      <c r="ABM192" s="94"/>
      <c r="ABN192" s="94"/>
      <c r="ABO192" s="94"/>
      <c r="ABP192" s="94"/>
      <c r="ABQ192" s="94"/>
      <c r="ABR192" s="94"/>
      <c r="ABS192" s="94"/>
      <c r="ABT192" s="94"/>
      <c r="ABU192" s="94"/>
      <c r="ABV192" s="94"/>
      <c r="ABW192" s="94"/>
      <c r="ABX192" s="94"/>
      <c r="ABY192" s="94"/>
      <c r="ABZ192" s="94"/>
      <c r="ACA192" s="94"/>
      <c r="ACB192" s="94"/>
      <c r="ACC192" s="94"/>
      <c r="ACD192" s="94"/>
      <c r="ACE192" s="94"/>
      <c r="ACF192" s="94"/>
      <c r="ACG192" s="94"/>
      <c r="ACH192" s="94"/>
      <c r="ACI192" s="94"/>
      <c r="ACJ192" s="94"/>
      <c r="ACK192" s="94"/>
      <c r="ACL192" s="94"/>
      <c r="ACM192" s="94"/>
      <c r="ACN192" s="94"/>
      <c r="ACO192" s="94"/>
      <c r="ACP192" s="94"/>
      <c r="ACQ192" s="94"/>
      <c r="ACR192" s="94"/>
      <c r="ACS192" s="94"/>
      <c r="ACT192" s="94"/>
      <c r="ACU192" s="94"/>
      <c r="ACV192" s="94"/>
      <c r="ACW192" s="94"/>
      <c r="ACX192" s="94"/>
      <c r="ACY192" s="94"/>
      <c r="ACZ192" s="94"/>
      <c r="ADA192" s="94"/>
      <c r="ADB192" s="94"/>
      <c r="ADC192" s="94"/>
      <c r="ADD192" s="94"/>
      <c r="ADE192" s="94"/>
      <c r="ADF192" s="94"/>
      <c r="ADG192" s="94"/>
      <c r="ADH192" s="94"/>
      <c r="ADI192" s="94"/>
      <c r="ADJ192" s="94"/>
      <c r="ADK192" s="94"/>
      <c r="ADL192" s="94"/>
      <c r="ADM192" s="94"/>
      <c r="ADN192" s="94"/>
      <c r="ADO192" s="94"/>
      <c r="ADP192" s="94"/>
      <c r="ADQ192" s="94"/>
      <c r="ADR192" s="94"/>
      <c r="ADS192" s="94"/>
      <c r="ADT192" s="94"/>
      <c r="ADU192" s="94"/>
      <c r="ADV192" s="94"/>
      <c r="ADW192" s="94"/>
      <c r="ADX192" s="94"/>
      <c r="ADY192" s="94"/>
      <c r="ADZ192" s="94"/>
      <c r="AEA192" s="94"/>
      <c r="AEB192" s="94"/>
      <c r="AEC192" s="94"/>
      <c r="AED192" s="94"/>
      <c r="AEE192" s="94"/>
      <c r="AEF192" s="94"/>
      <c r="AEG192" s="94"/>
      <c r="AEH192" s="94"/>
      <c r="AEI192" s="94"/>
      <c r="AEJ192" s="94"/>
      <c r="AEK192" s="94"/>
      <c r="AEL192" s="94"/>
      <c r="AEM192" s="94"/>
      <c r="AEN192" s="94"/>
      <c r="AEO192" s="94"/>
      <c r="AEP192" s="94"/>
      <c r="AEQ192" s="94"/>
      <c r="AER192" s="94"/>
      <c r="AES192" s="94"/>
      <c r="AET192" s="94"/>
      <c r="AEU192" s="94"/>
      <c r="AEV192" s="94"/>
      <c r="AEW192" s="94"/>
      <c r="AEX192" s="94"/>
      <c r="AEY192" s="94"/>
      <c r="AEZ192" s="94"/>
      <c r="AFA192" s="94"/>
      <c r="AFB192" s="94"/>
      <c r="AFC192" s="94"/>
      <c r="AFD192" s="94"/>
      <c r="AFE192" s="94"/>
      <c r="AFF192" s="94"/>
      <c r="AFG192" s="94"/>
      <c r="AFH192" s="94"/>
      <c r="AFI192" s="94"/>
      <c r="AFJ192" s="94"/>
      <c r="AFK192" s="94"/>
      <c r="AFL192" s="94"/>
      <c r="AFM192" s="94"/>
      <c r="AFN192" s="94"/>
      <c r="AFO192" s="94"/>
      <c r="AFP192" s="94"/>
      <c r="AFQ192" s="94"/>
      <c r="AFR192" s="94"/>
      <c r="AFS192" s="94"/>
      <c r="AFT192" s="94"/>
      <c r="AFU192" s="94"/>
      <c r="AFV192" s="94"/>
      <c r="AFW192" s="94"/>
      <c r="AFX192" s="94"/>
      <c r="AFY192" s="94"/>
      <c r="AFZ192" s="94"/>
      <c r="AGA192" s="94"/>
      <c r="AGB192" s="94"/>
      <c r="AGC192" s="94"/>
      <c r="AGD192" s="94"/>
      <c r="AGE192" s="94"/>
      <c r="AGF192" s="94"/>
      <c r="AGG192" s="94"/>
      <c r="AGH192" s="94"/>
      <c r="AGI192" s="94"/>
      <c r="AGJ192" s="94"/>
      <c r="AGK192" s="94"/>
      <c r="AGL192" s="94"/>
      <c r="AGM192" s="94"/>
      <c r="AGN192" s="94"/>
      <c r="AGO192" s="94"/>
      <c r="AGP192" s="94"/>
      <c r="AGQ192" s="94"/>
      <c r="AGR192" s="94"/>
      <c r="AGS192" s="94"/>
      <c r="AGT192" s="94"/>
      <c r="AGU192" s="94"/>
      <c r="AGV192" s="94"/>
      <c r="AGW192" s="94"/>
      <c r="AGX192" s="94"/>
      <c r="AGY192" s="94"/>
      <c r="AGZ192" s="94"/>
      <c r="AHA192" s="94"/>
      <c r="AHB192" s="94"/>
      <c r="AHC192" s="94"/>
      <c r="AHD192" s="94"/>
      <c r="AHE192" s="94"/>
      <c r="AHF192" s="94"/>
      <c r="AHG192" s="94"/>
      <c r="AHH192" s="94"/>
      <c r="AHI192" s="94"/>
      <c r="AHJ192" s="94"/>
      <c r="AHK192" s="94"/>
      <c r="AHL192" s="94"/>
      <c r="AHM192" s="94"/>
      <c r="AHN192" s="94"/>
      <c r="AHO192" s="94"/>
      <c r="AHP192" s="94"/>
      <c r="AHQ192" s="94"/>
      <c r="AHR192" s="94"/>
      <c r="AHS192" s="94"/>
      <c r="AHT192" s="94"/>
      <c r="AHU192" s="94"/>
      <c r="AHV192" s="94"/>
      <c r="AHW192" s="94"/>
      <c r="AHX192" s="94"/>
      <c r="AHY192" s="94"/>
      <c r="AHZ192" s="94"/>
      <c r="AIA192" s="94"/>
      <c r="AIB192" s="94"/>
      <c r="AIC192" s="94"/>
      <c r="AID192" s="94"/>
      <c r="AIE192" s="94"/>
      <c r="AIF192" s="94"/>
      <c r="AIG192" s="94"/>
      <c r="AIH192" s="94"/>
      <c r="AII192" s="94"/>
      <c r="AIJ192" s="94"/>
      <c r="AIK192" s="94"/>
      <c r="AIL192" s="94"/>
      <c r="AIM192" s="94"/>
      <c r="AIN192" s="94"/>
      <c r="AIO192" s="94"/>
      <c r="AIP192" s="94"/>
      <c r="AIQ192" s="94"/>
      <c r="AIR192" s="94"/>
      <c r="AIS192" s="94"/>
      <c r="AIT192" s="94"/>
      <c r="AIU192" s="94"/>
      <c r="AIV192" s="94"/>
      <c r="AIW192" s="94"/>
      <c r="AIX192" s="94"/>
      <c r="AIY192" s="94"/>
      <c r="AIZ192" s="94"/>
      <c r="AJA192" s="94"/>
      <c r="AJB192" s="94"/>
      <c r="AJC192" s="94"/>
      <c r="AJD192" s="94"/>
      <c r="AJE192" s="94"/>
      <c r="AJF192" s="94"/>
      <c r="AJG192" s="94"/>
      <c r="AJH192" s="94"/>
      <c r="AJI192" s="94"/>
      <c r="AJJ192" s="94"/>
      <c r="AJK192" s="94"/>
      <c r="AJL192" s="94"/>
      <c r="AJM192" s="94"/>
      <c r="AJN192" s="94"/>
      <c r="AJO192" s="94"/>
      <c r="AJP192" s="94"/>
      <c r="AJQ192" s="94"/>
      <c r="AJR192" s="94"/>
      <c r="AJS192" s="94"/>
      <c r="AJT192" s="94"/>
      <c r="AJU192" s="94"/>
      <c r="AJV192" s="94"/>
      <c r="AJW192" s="94"/>
      <c r="AJX192" s="94"/>
      <c r="AJY192" s="94"/>
      <c r="AJZ192" s="94"/>
      <c r="AKA192" s="94"/>
      <c r="AKB192" s="94"/>
      <c r="AKC192" s="94"/>
      <c r="AKD192" s="94"/>
      <c r="AKE192" s="94"/>
      <c r="AKF192" s="94"/>
      <c r="AKG192" s="94"/>
      <c r="AKH192" s="94"/>
      <c r="AKI192" s="94"/>
      <c r="AKJ192" s="94"/>
      <c r="AKK192" s="94"/>
      <c r="AKL192" s="94"/>
      <c r="AKM192" s="94"/>
      <c r="AKN192" s="94"/>
      <c r="AKO192" s="94"/>
      <c r="AKP192" s="94"/>
      <c r="AKQ192" s="94"/>
      <c r="AKR192" s="94"/>
      <c r="AKS192" s="94"/>
      <c r="AKT192" s="94"/>
      <c r="AKU192" s="94"/>
      <c r="AKV192" s="94"/>
      <c r="AKW192" s="94"/>
      <c r="AKX192" s="94"/>
      <c r="AKY192" s="94"/>
      <c r="AKZ192" s="94"/>
      <c r="ALA192" s="94"/>
      <c r="ALB192" s="94"/>
      <c r="ALC192" s="94"/>
      <c r="ALD192" s="94"/>
      <c r="ALE192" s="94"/>
      <c r="ALF192" s="94"/>
      <c r="ALG192" s="94"/>
      <c r="ALH192" s="94"/>
      <c r="ALI192" s="94"/>
      <c r="ALJ192" s="94"/>
      <c r="ALK192" s="94"/>
      <c r="ALL192" s="94"/>
      <c r="ALM192" s="94"/>
      <c r="ALN192" s="94"/>
      <c r="ALO192" s="94"/>
      <c r="ALP192" s="94"/>
      <c r="ALQ192" s="94"/>
      <c r="ALR192" s="94"/>
      <c r="ALS192" s="94"/>
      <c r="ALT192" s="94"/>
      <c r="ALU192" s="94"/>
      <c r="ALV192" s="94"/>
      <c r="ALW192" s="94"/>
      <c r="ALX192" s="94"/>
      <c r="ALY192" s="94"/>
    </row>
    <row r="193" spans="1:26" ht="38.25" x14ac:dyDescent="0.2">
      <c r="A193" s="51" t="s">
        <v>567</v>
      </c>
      <c r="B193" s="51" t="s">
        <v>47</v>
      </c>
      <c r="C193" s="33">
        <v>2025</v>
      </c>
      <c r="D193" s="33">
        <v>2025</v>
      </c>
      <c r="E193" s="34"/>
      <c r="F193" s="51" t="s">
        <v>95</v>
      </c>
      <c r="G193" s="17"/>
      <c r="H193" s="51" t="s">
        <v>95</v>
      </c>
      <c r="I193" s="51" t="s">
        <v>51</v>
      </c>
      <c r="J193" s="51" t="s">
        <v>188</v>
      </c>
      <c r="K193" s="35">
        <v>33169000</v>
      </c>
      <c r="L193" s="34" t="s">
        <v>499</v>
      </c>
      <c r="M193" s="42">
        <v>1</v>
      </c>
      <c r="N193" s="51" t="s">
        <v>100</v>
      </c>
      <c r="O193" s="37">
        <v>72</v>
      </c>
      <c r="P193" s="38" t="s">
        <v>101</v>
      </c>
      <c r="Q193" s="52">
        <v>7500000</v>
      </c>
      <c r="R193" s="52">
        <v>7500000</v>
      </c>
      <c r="S193" s="52">
        <v>7500000</v>
      </c>
      <c r="T193" s="52">
        <v>7500000</v>
      </c>
      <c r="U193" s="52">
        <f>SUM(Q193:T193)</f>
        <v>30000000</v>
      </c>
      <c r="V193" s="40">
        <v>0</v>
      </c>
      <c r="X193" s="43" t="s">
        <v>347</v>
      </c>
      <c r="Y193" s="43" t="s">
        <v>46</v>
      </c>
    </row>
    <row r="194" spans="1:26" ht="63.75" x14ac:dyDescent="0.2">
      <c r="A194" s="51" t="s">
        <v>568</v>
      </c>
      <c r="B194" s="51" t="s">
        <v>47</v>
      </c>
      <c r="C194" s="51" t="s">
        <v>501</v>
      </c>
      <c r="D194" s="17">
        <v>2025</v>
      </c>
      <c r="E194" s="51"/>
      <c r="F194" s="51" t="s">
        <v>95</v>
      </c>
      <c r="G194" s="51"/>
      <c r="H194" s="51" t="s">
        <v>95</v>
      </c>
      <c r="I194" s="51" t="s">
        <v>51</v>
      </c>
      <c r="J194" s="51" t="s">
        <v>188</v>
      </c>
      <c r="K194" s="35" t="s">
        <v>229</v>
      </c>
      <c r="L194" s="34" t="s">
        <v>500</v>
      </c>
      <c r="M194" s="42">
        <v>1</v>
      </c>
      <c r="N194" s="51" t="s">
        <v>100</v>
      </c>
      <c r="O194" s="37">
        <v>36</v>
      </c>
      <c r="P194" s="38" t="s">
        <v>101</v>
      </c>
      <c r="Q194" s="52">
        <v>200000</v>
      </c>
      <c r="R194" s="52">
        <v>200000</v>
      </c>
      <c r="S194" s="52">
        <v>200000</v>
      </c>
      <c r="T194" s="52">
        <v>200000</v>
      </c>
      <c r="U194" s="52">
        <f>SUM(Q194:T194)</f>
        <v>800000</v>
      </c>
      <c r="V194" s="40">
        <v>0</v>
      </c>
      <c r="X194" s="43" t="s">
        <v>347</v>
      </c>
      <c r="Y194" s="43" t="s">
        <v>46</v>
      </c>
    </row>
    <row r="195" spans="1:26" ht="141" thickBot="1" x14ac:dyDescent="0.25">
      <c r="A195" s="51" t="s">
        <v>502</v>
      </c>
      <c r="B195" s="51" t="s">
        <v>47</v>
      </c>
      <c r="C195" s="51" t="s">
        <v>501</v>
      </c>
      <c r="D195" s="17">
        <v>2025</v>
      </c>
      <c r="E195" s="51"/>
      <c r="F195" s="51" t="s">
        <v>95</v>
      </c>
      <c r="G195" s="51"/>
      <c r="H195" s="51" t="s">
        <v>95</v>
      </c>
      <c r="I195" s="51" t="s">
        <v>51</v>
      </c>
      <c r="J195" s="51" t="s">
        <v>188</v>
      </c>
      <c r="K195" s="18" t="s">
        <v>571</v>
      </c>
      <c r="L195" s="34" t="s">
        <v>569</v>
      </c>
      <c r="M195" s="42">
        <v>1</v>
      </c>
      <c r="N195" s="51" t="s">
        <v>100</v>
      </c>
      <c r="O195" s="37">
        <v>36</v>
      </c>
      <c r="P195" s="38" t="s">
        <v>101</v>
      </c>
      <c r="Q195" s="52">
        <v>600000</v>
      </c>
      <c r="R195" s="52">
        <v>600000</v>
      </c>
      <c r="S195" s="52">
        <v>600000</v>
      </c>
      <c r="T195" s="52">
        <v>600000</v>
      </c>
      <c r="U195" s="52">
        <f>SUBTOTAL(9,Q195:T195)</f>
        <v>2400000</v>
      </c>
      <c r="V195" s="40">
        <v>0</v>
      </c>
      <c r="X195" s="57" t="s">
        <v>102</v>
      </c>
      <c r="Y195" s="20" t="s">
        <v>160</v>
      </c>
    </row>
    <row r="196" spans="1:26" ht="26.25" thickBot="1" x14ac:dyDescent="0.25">
      <c r="A196" s="97" t="s">
        <v>577</v>
      </c>
      <c r="B196" s="135">
        <v>9319690963</v>
      </c>
      <c r="C196" s="135">
        <v>2025</v>
      </c>
      <c r="D196" s="135">
        <v>2026</v>
      </c>
      <c r="E196" s="136"/>
      <c r="F196" s="135" t="s">
        <v>95</v>
      </c>
      <c r="G196" s="136"/>
      <c r="H196" s="135" t="s">
        <v>95</v>
      </c>
      <c r="I196" s="135" t="s">
        <v>51</v>
      </c>
      <c r="J196" s="137" t="s">
        <v>96</v>
      </c>
      <c r="K196" s="135" t="s">
        <v>157</v>
      </c>
      <c r="L196" s="136" t="s">
        <v>573</v>
      </c>
      <c r="M196" s="135">
        <v>1</v>
      </c>
      <c r="N196" s="135" t="s">
        <v>158</v>
      </c>
      <c r="O196" s="135">
        <v>12</v>
      </c>
      <c r="P196" s="135" t="s">
        <v>101</v>
      </c>
      <c r="Q196" s="138">
        <v>2466279.92</v>
      </c>
      <c r="R196" s="138">
        <v>514306.08</v>
      </c>
      <c r="S196" s="138">
        <v>0</v>
      </c>
      <c r="T196" s="138">
        <v>0</v>
      </c>
      <c r="U196" s="138">
        <v>2980586</v>
      </c>
      <c r="V196" s="139">
        <v>0</v>
      </c>
      <c r="W196" s="136"/>
      <c r="X196" s="140" t="s">
        <v>159</v>
      </c>
      <c r="Y196" s="140" t="s">
        <v>160</v>
      </c>
      <c r="Z196" s="124"/>
    </row>
    <row r="197" spans="1:26" ht="26.25" thickBot="1" x14ac:dyDescent="0.25">
      <c r="A197" s="97" t="s">
        <v>578</v>
      </c>
      <c r="B197" s="135">
        <v>9319690963</v>
      </c>
      <c r="C197" s="135">
        <v>2025</v>
      </c>
      <c r="D197" s="135">
        <v>2026</v>
      </c>
      <c r="E197" s="136"/>
      <c r="F197" s="135" t="s">
        <v>95</v>
      </c>
      <c r="G197" s="136"/>
      <c r="H197" s="135" t="s">
        <v>95</v>
      </c>
      <c r="I197" s="135" t="s">
        <v>51</v>
      </c>
      <c r="J197" s="135" t="s">
        <v>96</v>
      </c>
      <c r="K197" s="135" t="s">
        <v>473</v>
      </c>
      <c r="L197" s="136" t="s">
        <v>574</v>
      </c>
      <c r="M197" s="135">
        <v>1</v>
      </c>
      <c r="N197" s="135" t="s">
        <v>158</v>
      </c>
      <c r="O197" s="135">
        <v>12</v>
      </c>
      <c r="P197" s="135" t="s">
        <v>101</v>
      </c>
      <c r="Q197" s="138">
        <v>216756.42</v>
      </c>
      <c r="R197" s="138">
        <v>7654.58</v>
      </c>
      <c r="S197" s="138">
        <v>0</v>
      </c>
      <c r="T197" s="138">
        <v>0</v>
      </c>
      <c r="U197" s="138">
        <v>224411</v>
      </c>
      <c r="V197" s="139">
        <v>0</v>
      </c>
      <c r="W197" s="136"/>
      <c r="X197" s="140" t="s">
        <v>575</v>
      </c>
      <c r="Y197" s="140" t="s">
        <v>576</v>
      </c>
      <c r="Z197" s="124"/>
    </row>
    <row r="198" spans="1:26" x14ac:dyDescent="0.2">
      <c r="N198" s="16"/>
    </row>
    <row r="199" spans="1:26" x14ac:dyDescent="0.2">
      <c r="N199" s="16"/>
    </row>
    <row r="200" spans="1:26" x14ac:dyDescent="0.2">
      <c r="N200" s="16"/>
    </row>
    <row r="201" spans="1:26" x14ac:dyDescent="0.2">
      <c r="N201" s="16"/>
    </row>
    <row r="202" spans="1:26" x14ac:dyDescent="0.2">
      <c r="N202" s="16"/>
    </row>
    <row r="203" spans="1:26" x14ac:dyDescent="0.2">
      <c r="N203" s="16"/>
    </row>
    <row r="204" spans="1:26" x14ac:dyDescent="0.2">
      <c r="N204" s="16"/>
    </row>
    <row r="205" spans="1:26" x14ac:dyDescent="0.2">
      <c r="N205" s="16"/>
    </row>
    <row r="206" spans="1:26" x14ac:dyDescent="0.2">
      <c r="N206" s="16"/>
    </row>
    <row r="207" spans="1:26" x14ac:dyDescent="0.2">
      <c r="N207" s="16"/>
    </row>
    <row r="208" spans="1:26" x14ac:dyDescent="0.2">
      <c r="N208" s="16"/>
    </row>
    <row r="209" spans="14:14" x14ac:dyDescent="0.2">
      <c r="N209" s="16"/>
    </row>
    <row r="210" spans="14:14" x14ac:dyDescent="0.2">
      <c r="N210" s="16"/>
    </row>
    <row r="211" spans="14:14" x14ac:dyDescent="0.2">
      <c r="N211" s="16"/>
    </row>
    <row r="212" spans="14:14" x14ac:dyDescent="0.2">
      <c r="N212" s="16"/>
    </row>
    <row r="213" spans="14:14" x14ac:dyDescent="0.2">
      <c r="N213" s="16"/>
    </row>
    <row r="214" spans="14:14" x14ac:dyDescent="0.2">
      <c r="N214" s="16"/>
    </row>
    <row r="215" spans="14:14" x14ac:dyDescent="0.2">
      <c r="N215" s="16"/>
    </row>
    <row r="216" spans="14:14" x14ac:dyDescent="0.2">
      <c r="N216" s="16"/>
    </row>
    <row r="217" spans="14:14" x14ac:dyDescent="0.2">
      <c r="N217" s="16"/>
    </row>
    <row r="218" spans="14:14" x14ac:dyDescent="0.2">
      <c r="N218" s="16"/>
    </row>
    <row r="219" spans="14:14" x14ac:dyDescent="0.2">
      <c r="N219" s="16"/>
    </row>
    <row r="220" spans="14:14" x14ac:dyDescent="0.2">
      <c r="N220" s="16"/>
    </row>
    <row r="221" spans="14:14" x14ac:dyDescent="0.2">
      <c r="N221" s="16"/>
    </row>
    <row r="222" spans="14:14" x14ac:dyDescent="0.2">
      <c r="N222" s="16"/>
    </row>
    <row r="223" spans="14:14" x14ac:dyDescent="0.2">
      <c r="N223" s="16"/>
    </row>
    <row r="224" spans="14:14" x14ac:dyDescent="0.2">
      <c r="N224" s="16"/>
    </row>
    <row r="225" spans="14:14" x14ac:dyDescent="0.2">
      <c r="N225" s="16"/>
    </row>
    <row r="226" spans="14:14" x14ac:dyDescent="0.2">
      <c r="N226" s="16"/>
    </row>
    <row r="227" spans="14:14" x14ac:dyDescent="0.2">
      <c r="N227" s="16"/>
    </row>
    <row r="228" spans="14:14" x14ac:dyDescent="0.2">
      <c r="N228" s="16"/>
    </row>
    <row r="229" spans="14:14" x14ac:dyDescent="0.2">
      <c r="N229" s="16"/>
    </row>
    <row r="230" spans="14:14" x14ac:dyDescent="0.2">
      <c r="N230" s="16"/>
    </row>
    <row r="231" spans="14:14" x14ac:dyDescent="0.2">
      <c r="N231" s="16"/>
    </row>
    <row r="232" spans="14:14" x14ac:dyDescent="0.2">
      <c r="N232" s="16"/>
    </row>
    <row r="233" spans="14:14" x14ac:dyDescent="0.2">
      <c r="N233" s="16"/>
    </row>
    <row r="234" spans="14:14" x14ac:dyDescent="0.2">
      <c r="N234" s="16"/>
    </row>
    <row r="235" spans="14:14" x14ac:dyDescent="0.2">
      <c r="N235" s="16"/>
    </row>
    <row r="236" spans="14:14" x14ac:dyDescent="0.2">
      <c r="N236" s="16"/>
    </row>
    <row r="237" spans="14:14" x14ac:dyDescent="0.2">
      <c r="N237" s="16"/>
    </row>
    <row r="238" spans="14:14" x14ac:dyDescent="0.2">
      <c r="N238" s="16"/>
    </row>
    <row r="239" spans="14:14" x14ac:dyDescent="0.2">
      <c r="N239" s="16"/>
    </row>
    <row r="240" spans="14:14" x14ac:dyDescent="0.2">
      <c r="N240" s="16"/>
    </row>
    <row r="241" spans="14:14" x14ac:dyDescent="0.2">
      <c r="N241" s="16"/>
    </row>
    <row r="242" spans="14:14" x14ac:dyDescent="0.2">
      <c r="N242" s="16"/>
    </row>
    <row r="243" spans="14:14" x14ac:dyDescent="0.2">
      <c r="N243" s="16"/>
    </row>
    <row r="244" spans="14:14" x14ac:dyDescent="0.2">
      <c r="N244" s="16"/>
    </row>
    <row r="245" spans="14:14" x14ac:dyDescent="0.2">
      <c r="N245" s="16"/>
    </row>
    <row r="246" spans="14:14" x14ac:dyDescent="0.2">
      <c r="N246" s="16"/>
    </row>
    <row r="247" spans="14:14" x14ac:dyDescent="0.2">
      <c r="N247" s="16"/>
    </row>
    <row r="248" spans="14:14" x14ac:dyDescent="0.2">
      <c r="N248" s="16"/>
    </row>
    <row r="249" spans="14:14" x14ac:dyDescent="0.2">
      <c r="N249" s="16"/>
    </row>
    <row r="250" spans="14:14" x14ac:dyDescent="0.2">
      <c r="N250" s="16"/>
    </row>
    <row r="251" spans="14:14" x14ac:dyDescent="0.2">
      <c r="N251" s="16"/>
    </row>
    <row r="252" spans="14:14" x14ac:dyDescent="0.2">
      <c r="N252" s="16"/>
    </row>
    <row r="253" spans="14:14" x14ac:dyDescent="0.2">
      <c r="N253" s="16"/>
    </row>
    <row r="254" spans="14:14" x14ac:dyDescent="0.2">
      <c r="N254" s="16"/>
    </row>
    <row r="255" spans="14:14" x14ac:dyDescent="0.2">
      <c r="N255" s="16"/>
    </row>
    <row r="256" spans="14:14" x14ac:dyDescent="0.2">
      <c r="N256" s="16"/>
    </row>
    <row r="257" spans="14:14" x14ac:dyDescent="0.2">
      <c r="N257" s="16"/>
    </row>
    <row r="258" spans="14:14" x14ac:dyDescent="0.2">
      <c r="N258" s="16"/>
    </row>
    <row r="259" spans="14:14" x14ac:dyDescent="0.2">
      <c r="N259" s="16"/>
    </row>
    <row r="260" spans="14:14" x14ac:dyDescent="0.2">
      <c r="N260" s="16"/>
    </row>
    <row r="261" spans="14:14" x14ac:dyDescent="0.2">
      <c r="N261" s="16"/>
    </row>
    <row r="262" spans="14:14" x14ac:dyDescent="0.2">
      <c r="N262" s="16"/>
    </row>
    <row r="263" spans="14:14" x14ac:dyDescent="0.2">
      <c r="N263" s="16"/>
    </row>
    <row r="264" spans="14:14" x14ac:dyDescent="0.2">
      <c r="N264" s="16"/>
    </row>
    <row r="265" spans="14:14" x14ac:dyDescent="0.2">
      <c r="N265" s="16"/>
    </row>
    <row r="266" spans="14:14" x14ac:dyDescent="0.2">
      <c r="N266" s="16"/>
    </row>
    <row r="267" spans="14:14" x14ac:dyDescent="0.2">
      <c r="N267" s="16"/>
    </row>
    <row r="268" spans="14:14" x14ac:dyDescent="0.2">
      <c r="N268" s="16"/>
    </row>
    <row r="269" spans="14:14" x14ac:dyDescent="0.2">
      <c r="N269" s="16"/>
    </row>
    <row r="270" spans="14:14" x14ac:dyDescent="0.2">
      <c r="N270" s="16"/>
    </row>
    <row r="271" spans="14:14" x14ac:dyDescent="0.2">
      <c r="N271" s="16"/>
    </row>
    <row r="272" spans="14:14" x14ac:dyDescent="0.2">
      <c r="N272" s="16"/>
    </row>
    <row r="273" spans="14:14" x14ac:dyDescent="0.2">
      <c r="N273" s="16"/>
    </row>
    <row r="274" spans="14:14" x14ac:dyDescent="0.2">
      <c r="N274" s="16"/>
    </row>
    <row r="275" spans="14:14" x14ac:dyDescent="0.2">
      <c r="N275" s="16"/>
    </row>
    <row r="276" spans="14:14" x14ac:dyDescent="0.2">
      <c r="N276" s="16"/>
    </row>
    <row r="277" spans="14:14" x14ac:dyDescent="0.2">
      <c r="N277" s="16"/>
    </row>
    <row r="278" spans="14:14" x14ac:dyDescent="0.2">
      <c r="N278" s="16"/>
    </row>
    <row r="279" spans="14:14" x14ac:dyDescent="0.2">
      <c r="N279" s="16"/>
    </row>
    <row r="280" spans="14:14" x14ac:dyDescent="0.2">
      <c r="N280" s="16"/>
    </row>
    <row r="281" spans="14:14" x14ac:dyDescent="0.2">
      <c r="N281" s="16"/>
    </row>
    <row r="282" spans="14:14" x14ac:dyDescent="0.2">
      <c r="N282" s="16"/>
    </row>
    <row r="283" spans="14:14" x14ac:dyDescent="0.2">
      <c r="N283" s="16"/>
    </row>
    <row r="284" spans="14:14" x14ac:dyDescent="0.2">
      <c r="N284" s="16"/>
    </row>
    <row r="285" spans="14:14" x14ac:dyDescent="0.2">
      <c r="N285" s="16"/>
    </row>
    <row r="286" spans="14:14" x14ac:dyDescent="0.2">
      <c r="N286" s="16"/>
    </row>
    <row r="287" spans="14:14" x14ac:dyDescent="0.2">
      <c r="N287" s="16"/>
    </row>
    <row r="288" spans="14:14" x14ac:dyDescent="0.2">
      <c r="N288" s="16"/>
    </row>
    <row r="289" spans="14:14" x14ac:dyDescent="0.2">
      <c r="N289" s="16"/>
    </row>
    <row r="290" spans="14:14" x14ac:dyDescent="0.2">
      <c r="N290" s="16"/>
    </row>
    <row r="291" spans="14:14" x14ac:dyDescent="0.2">
      <c r="N291" s="16"/>
    </row>
    <row r="292" spans="14:14" x14ac:dyDescent="0.2">
      <c r="N292" s="16"/>
    </row>
    <row r="293" spans="14:14" x14ac:dyDescent="0.2">
      <c r="N293" s="16"/>
    </row>
    <row r="294" spans="14:14" x14ac:dyDescent="0.2">
      <c r="N294" s="16"/>
    </row>
    <row r="295" spans="14:14" x14ac:dyDescent="0.2">
      <c r="N295" s="16"/>
    </row>
    <row r="296" spans="14:14" x14ac:dyDescent="0.2">
      <c r="N296" s="16"/>
    </row>
    <row r="297" spans="14:14" x14ac:dyDescent="0.2">
      <c r="N297" s="16"/>
    </row>
    <row r="298" spans="14:14" x14ac:dyDescent="0.2">
      <c r="N298" s="16"/>
    </row>
    <row r="299" spans="14:14" x14ac:dyDescent="0.2">
      <c r="N299" s="16"/>
    </row>
    <row r="300" spans="14:14" x14ac:dyDescent="0.2">
      <c r="N300" s="16"/>
    </row>
    <row r="301" spans="14:14" x14ac:dyDescent="0.2">
      <c r="N301" s="16"/>
    </row>
    <row r="302" spans="14:14" x14ac:dyDescent="0.2">
      <c r="N302" s="16"/>
    </row>
    <row r="303" spans="14:14" x14ac:dyDescent="0.2">
      <c r="N303" s="16"/>
    </row>
    <row r="304" spans="14:14" x14ac:dyDescent="0.2">
      <c r="N304" s="16"/>
    </row>
    <row r="305" spans="14:14" x14ac:dyDescent="0.2">
      <c r="N305" s="16"/>
    </row>
    <row r="306" spans="14:14" x14ac:dyDescent="0.2">
      <c r="N306" s="16"/>
    </row>
    <row r="307" spans="14:14" x14ac:dyDescent="0.2">
      <c r="N307" s="16"/>
    </row>
    <row r="308" spans="14:14" x14ac:dyDescent="0.2">
      <c r="N308" s="16"/>
    </row>
    <row r="309" spans="14:14" x14ac:dyDescent="0.2">
      <c r="N309" s="16"/>
    </row>
    <row r="310" spans="14:14" x14ac:dyDescent="0.2">
      <c r="N310" s="16"/>
    </row>
    <row r="311" spans="14:14" x14ac:dyDescent="0.2">
      <c r="N311" s="16"/>
    </row>
    <row r="312" spans="14:14" x14ac:dyDescent="0.2">
      <c r="N312" s="16"/>
    </row>
    <row r="313" spans="14:14" x14ac:dyDescent="0.2">
      <c r="N313" s="16"/>
    </row>
    <row r="314" spans="14:14" x14ac:dyDescent="0.2">
      <c r="N314" s="16"/>
    </row>
    <row r="315" spans="14:14" x14ac:dyDescent="0.2">
      <c r="N315" s="16"/>
    </row>
    <row r="316" spans="14:14" x14ac:dyDescent="0.2">
      <c r="N316" s="16"/>
    </row>
    <row r="317" spans="14:14" x14ac:dyDescent="0.2">
      <c r="N317" s="16"/>
    </row>
    <row r="318" spans="14:14" x14ac:dyDescent="0.2">
      <c r="N318" s="16"/>
    </row>
    <row r="319" spans="14:14" x14ac:dyDescent="0.2">
      <c r="N319" s="16"/>
    </row>
    <row r="320" spans="14:14" x14ac:dyDescent="0.2">
      <c r="N320" s="16"/>
    </row>
    <row r="321" spans="14:14" x14ac:dyDescent="0.2">
      <c r="N321" s="16"/>
    </row>
    <row r="322" spans="14:14" x14ac:dyDescent="0.2">
      <c r="N322" s="16"/>
    </row>
    <row r="323" spans="14:14" x14ac:dyDescent="0.2">
      <c r="N323" s="16"/>
    </row>
    <row r="324" spans="14:14" x14ac:dyDescent="0.2">
      <c r="N324" s="16"/>
    </row>
    <row r="325" spans="14:14" x14ac:dyDescent="0.2">
      <c r="N325" s="16"/>
    </row>
    <row r="326" spans="14:14" x14ac:dyDescent="0.2">
      <c r="N326" s="16"/>
    </row>
    <row r="327" spans="14:14" x14ac:dyDescent="0.2">
      <c r="N327" s="16"/>
    </row>
    <row r="328" spans="14:14" x14ac:dyDescent="0.2">
      <c r="N328" s="16"/>
    </row>
    <row r="329" spans="14:14" x14ac:dyDescent="0.2">
      <c r="N329" s="16"/>
    </row>
    <row r="330" spans="14:14" x14ac:dyDescent="0.2">
      <c r="N330" s="16"/>
    </row>
    <row r="331" spans="14:14" x14ac:dyDescent="0.2">
      <c r="N331" s="16"/>
    </row>
    <row r="332" spans="14:14" x14ac:dyDescent="0.2">
      <c r="N332" s="16"/>
    </row>
    <row r="333" spans="14:14" x14ac:dyDescent="0.2">
      <c r="N333" s="16"/>
    </row>
    <row r="334" spans="14:14" x14ac:dyDescent="0.2">
      <c r="N334" s="16"/>
    </row>
    <row r="335" spans="14:14" x14ac:dyDescent="0.2">
      <c r="N335" s="16"/>
    </row>
    <row r="336" spans="14:14" x14ac:dyDescent="0.2">
      <c r="N336" s="16"/>
    </row>
    <row r="337" spans="14:14" x14ac:dyDescent="0.2">
      <c r="N337" s="16"/>
    </row>
    <row r="338" spans="14:14" x14ac:dyDescent="0.2">
      <c r="N338" s="16"/>
    </row>
    <row r="339" spans="14:14" x14ac:dyDescent="0.2">
      <c r="N339" s="16"/>
    </row>
    <row r="340" spans="14:14" x14ac:dyDescent="0.2">
      <c r="N340" s="16"/>
    </row>
    <row r="341" spans="14:14" x14ac:dyDescent="0.2">
      <c r="N341" s="16"/>
    </row>
    <row r="342" spans="14:14" x14ac:dyDescent="0.2">
      <c r="N342" s="16"/>
    </row>
    <row r="343" spans="14:14" x14ac:dyDescent="0.2">
      <c r="N343" s="16"/>
    </row>
    <row r="344" spans="14:14" x14ac:dyDescent="0.2">
      <c r="N344" s="16"/>
    </row>
    <row r="345" spans="14:14" x14ac:dyDescent="0.2">
      <c r="N345" s="16"/>
    </row>
    <row r="346" spans="14:14" x14ac:dyDescent="0.2">
      <c r="N346" s="16"/>
    </row>
    <row r="347" spans="14:14" x14ac:dyDescent="0.2">
      <c r="N347" s="16"/>
    </row>
    <row r="348" spans="14:14" x14ac:dyDescent="0.2">
      <c r="N348" s="16"/>
    </row>
    <row r="349" spans="14:14" x14ac:dyDescent="0.2">
      <c r="N349" s="16"/>
    </row>
    <row r="350" spans="14:14" x14ac:dyDescent="0.2">
      <c r="N350" s="16"/>
    </row>
    <row r="351" spans="14:14" x14ac:dyDescent="0.2">
      <c r="N351" s="16"/>
    </row>
    <row r="352" spans="14:14" x14ac:dyDescent="0.2">
      <c r="N352" s="16"/>
    </row>
    <row r="353" spans="14:14" x14ac:dyDescent="0.2">
      <c r="N353" s="16"/>
    </row>
    <row r="354" spans="14:14" x14ac:dyDescent="0.2">
      <c r="N354" s="16"/>
    </row>
    <row r="355" spans="14:14" x14ac:dyDescent="0.2">
      <c r="N355" s="16"/>
    </row>
    <row r="356" spans="14:14" x14ac:dyDescent="0.2">
      <c r="N356" s="16"/>
    </row>
    <row r="357" spans="14:14" x14ac:dyDescent="0.2">
      <c r="N357" s="16"/>
    </row>
    <row r="358" spans="14:14" x14ac:dyDescent="0.2">
      <c r="N358" s="16"/>
    </row>
    <row r="359" spans="14:14" x14ac:dyDescent="0.2">
      <c r="N359" s="16"/>
    </row>
    <row r="360" spans="14:14" x14ac:dyDescent="0.2">
      <c r="N360" s="16"/>
    </row>
    <row r="361" spans="14:14" x14ac:dyDescent="0.2">
      <c r="N361" s="16"/>
    </row>
    <row r="362" spans="14:14" x14ac:dyDescent="0.2">
      <c r="N362" s="16"/>
    </row>
    <row r="363" spans="14:14" x14ac:dyDescent="0.2">
      <c r="N363" s="16"/>
    </row>
    <row r="364" spans="14:14" x14ac:dyDescent="0.2">
      <c r="N364" s="16"/>
    </row>
    <row r="365" spans="14:14" x14ac:dyDescent="0.2">
      <c r="N365" s="16"/>
    </row>
    <row r="366" spans="14:14" x14ac:dyDescent="0.2">
      <c r="N366" s="16"/>
    </row>
    <row r="367" spans="14:14" x14ac:dyDescent="0.2">
      <c r="N367" s="16"/>
    </row>
    <row r="368" spans="14:14" x14ac:dyDescent="0.2">
      <c r="N368" s="16"/>
    </row>
    <row r="369" spans="14:14" x14ac:dyDescent="0.2">
      <c r="N369" s="16"/>
    </row>
    <row r="370" spans="14:14" x14ac:dyDescent="0.2">
      <c r="N370" s="16"/>
    </row>
    <row r="371" spans="14:14" x14ac:dyDescent="0.2">
      <c r="N371" s="16"/>
    </row>
    <row r="372" spans="14:14" x14ac:dyDescent="0.2">
      <c r="N372" s="16"/>
    </row>
    <row r="373" spans="14:14" x14ac:dyDescent="0.2">
      <c r="N373" s="16"/>
    </row>
    <row r="374" spans="14:14" x14ac:dyDescent="0.2">
      <c r="N374" s="16"/>
    </row>
    <row r="375" spans="14:14" x14ac:dyDescent="0.2">
      <c r="N375" s="16"/>
    </row>
    <row r="376" spans="14:14" x14ac:dyDescent="0.2">
      <c r="N376" s="16"/>
    </row>
    <row r="377" spans="14:14" x14ac:dyDescent="0.2">
      <c r="N377" s="16"/>
    </row>
    <row r="378" spans="14:14" x14ac:dyDescent="0.2">
      <c r="N378" s="16"/>
    </row>
    <row r="379" spans="14:14" x14ac:dyDescent="0.2">
      <c r="N379" s="16"/>
    </row>
    <row r="380" spans="14:14" x14ac:dyDescent="0.2">
      <c r="N380" s="16"/>
    </row>
    <row r="381" spans="14:14" x14ac:dyDescent="0.2">
      <c r="N381" s="16"/>
    </row>
    <row r="382" spans="14:14" x14ac:dyDescent="0.2">
      <c r="N382" s="16"/>
    </row>
    <row r="383" spans="14:14" x14ac:dyDescent="0.2">
      <c r="N383" s="16"/>
    </row>
    <row r="384" spans="14:14" x14ac:dyDescent="0.2">
      <c r="N384" s="16"/>
    </row>
    <row r="385" spans="14:14" x14ac:dyDescent="0.2">
      <c r="N385" s="16"/>
    </row>
    <row r="386" spans="14:14" x14ac:dyDescent="0.2">
      <c r="N386" s="16"/>
    </row>
    <row r="387" spans="14:14" x14ac:dyDescent="0.2">
      <c r="N387" s="16"/>
    </row>
    <row r="388" spans="14:14" x14ac:dyDescent="0.2">
      <c r="N388" s="16"/>
    </row>
    <row r="389" spans="14:14" x14ac:dyDescent="0.2">
      <c r="N389" s="16"/>
    </row>
    <row r="390" spans="14:14" x14ac:dyDescent="0.2">
      <c r="N390" s="16"/>
    </row>
    <row r="391" spans="14:14" x14ac:dyDescent="0.2">
      <c r="N391" s="16"/>
    </row>
    <row r="392" spans="14:14" x14ac:dyDescent="0.2">
      <c r="N392" s="16"/>
    </row>
    <row r="393" spans="14:14" x14ac:dyDescent="0.2">
      <c r="N393" s="16"/>
    </row>
    <row r="394" spans="14:14" x14ac:dyDescent="0.2">
      <c r="N394" s="16"/>
    </row>
    <row r="395" spans="14:14" x14ac:dyDescent="0.2">
      <c r="N395" s="16"/>
    </row>
    <row r="396" spans="14:14" x14ac:dyDescent="0.2">
      <c r="N396" s="16"/>
    </row>
    <row r="397" spans="14:14" x14ac:dyDescent="0.2">
      <c r="N397" s="16"/>
    </row>
    <row r="398" spans="14:14" x14ac:dyDescent="0.2">
      <c r="N398" s="16"/>
    </row>
    <row r="399" spans="14:14" x14ac:dyDescent="0.2">
      <c r="N399" s="16"/>
    </row>
    <row r="400" spans="14:14" x14ac:dyDescent="0.2">
      <c r="N400" s="16"/>
    </row>
    <row r="401" spans="14:14" x14ac:dyDescent="0.2">
      <c r="N401" s="16"/>
    </row>
    <row r="402" spans="14:14" x14ac:dyDescent="0.2">
      <c r="N402" s="16"/>
    </row>
    <row r="403" spans="14:14" x14ac:dyDescent="0.2">
      <c r="N403" s="16"/>
    </row>
    <row r="404" spans="14:14" x14ac:dyDescent="0.2">
      <c r="N404" s="16"/>
    </row>
    <row r="405" spans="14:14" x14ac:dyDescent="0.2">
      <c r="N405" s="16"/>
    </row>
    <row r="406" spans="14:14" x14ac:dyDescent="0.2">
      <c r="N406" s="16"/>
    </row>
    <row r="407" spans="14:14" x14ac:dyDescent="0.2">
      <c r="N407" s="16"/>
    </row>
    <row r="408" spans="14:14" x14ac:dyDescent="0.2">
      <c r="N408" s="16"/>
    </row>
    <row r="409" spans="14:14" x14ac:dyDescent="0.2">
      <c r="N409" s="16"/>
    </row>
    <row r="410" spans="14:14" x14ac:dyDescent="0.2">
      <c r="N410" s="16"/>
    </row>
    <row r="411" spans="14:14" x14ac:dyDescent="0.2">
      <c r="N411" s="16"/>
    </row>
    <row r="412" spans="14:14" x14ac:dyDescent="0.2">
      <c r="N412" s="16"/>
    </row>
    <row r="413" spans="14:14" x14ac:dyDescent="0.2">
      <c r="N413" s="16"/>
    </row>
    <row r="414" spans="14:14" x14ac:dyDescent="0.2">
      <c r="N414" s="16"/>
    </row>
    <row r="415" spans="14:14" x14ac:dyDescent="0.2">
      <c r="N415" s="16"/>
    </row>
    <row r="416" spans="14:14" x14ac:dyDescent="0.2">
      <c r="N416" s="16"/>
    </row>
    <row r="417" spans="14:14" x14ac:dyDescent="0.2">
      <c r="N417" s="16"/>
    </row>
    <row r="418" spans="14:14" x14ac:dyDescent="0.2">
      <c r="N418" s="16"/>
    </row>
    <row r="419" spans="14:14" x14ac:dyDescent="0.2">
      <c r="N419" s="16"/>
    </row>
    <row r="420" spans="14:14" x14ac:dyDescent="0.2">
      <c r="N420" s="16"/>
    </row>
    <row r="421" spans="14:14" x14ac:dyDescent="0.2">
      <c r="N421" s="16"/>
    </row>
    <row r="422" spans="14:14" x14ac:dyDescent="0.2">
      <c r="N422" s="16"/>
    </row>
    <row r="423" spans="14:14" x14ac:dyDescent="0.2">
      <c r="N423" s="16"/>
    </row>
    <row r="424" spans="14:14" x14ac:dyDescent="0.2">
      <c r="N424" s="16"/>
    </row>
    <row r="425" spans="14:14" x14ac:dyDescent="0.2">
      <c r="N425" s="16"/>
    </row>
    <row r="426" spans="14:14" x14ac:dyDescent="0.2">
      <c r="N426" s="16"/>
    </row>
    <row r="427" spans="14:14" x14ac:dyDescent="0.2">
      <c r="N427" s="16"/>
    </row>
    <row r="428" spans="14:14" x14ac:dyDescent="0.2">
      <c r="N428" s="16"/>
    </row>
    <row r="429" spans="14:14" x14ac:dyDescent="0.2">
      <c r="N429" s="16"/>
    </row>
    <row r="430" spans="14:14" x14ac:dyDescent="0.2">
      <c r="N430" s="16"/>
    </row>
    <row r="431" spans="14:14" x14ac:dyDescent="0.2">
      <c r="N431" s="16"/>
    </row>
    <row r="432" spans="14:14" x14ac:dyDescent="0.2">
      <c r="N432" s="16"/>
    </row>
    <row r="433" spans="14:14" x14ac:dyDescent="0.2">
      <c r="N433" s="16"/>
    </row>
    <row r="434" spans="14:14" x14ac:dyDescent="0.2">
      <c r="N434" s="16"/>
    </row>
    <row r="435" spans="14:14" x14ac:dyDescent="0.2">
      <c r="N435" s="16"/>
    </row>
    <row r="436" spans="14:14" x14ac:dyDescent="0.2">
      <c r="N436" s="16"/>
    </row>
    <row r="437" spans="14:14" x14ac:dyDescent="0.2">
      <c r="N437" s="16"/>
    </row>
    <row r="438" spans="14:14" x14ac:dyDescent="0.2">
      <c r="N438" s="16"/>
    </row>
    <row r="439" spans="14:14" x14ac:dyDescent="0.2">
      <c r="N439" s="16"/>
    </row>
    <row r="440" spans="14:14" x14ac:dyDescent="0.2">
      <c r="N440" s="16"/>
    </row>
    <row r="441" spans="14:14" x14ac:dyDescent="0.2">
      <c r="N441" s="16"/>
    </row>
    <row r="442" spans="14:14" x14ac:dyDescent="0.2">
      <c r="N442" s="16"/>
    </row>
    <row r="443" spans="14:14" x14ac:dyDescent="0.2">
      <c r="N443" s="16"/>
    </row>
    <row r="444" spans="14:14" x14ac:dyDescent="0.2">
      <c r="N444" s="16"/>
    </row>
    <row r="445" spans="14:14" x14ac:dyDescent="0.2">
      <c r="N445" s="16"/>
    </row>
    <row r="446" spans="14:14" x14ac:dyDescent="0.2">
      <c r="N446" s="16"/>
    </row>
    <row r="447" spans="14:14" x14ac:dyDescent="0.2">
      <c r="N447" s="16"/>
    </row>
    <row r="448" spans="14:14" x14ac:dyDescent="0.2">
      <c r="N448" s="16"/>
    </row>
    <row r="449" spans="14:14" x14ac:dyDescent="0.2">
      <c r="N449" s="16"/>
    </row>
    <row r="450" spans="14:14" x14ac:dyDescent="0.2">
      <c r="N450" s="16"/>
    </row>
    <row r="451" spans="14:14" x14ac:dyDescent="0.2">
      <c r="N451" s="16"/>
    </row>
    <row r="452" spans="14:14" x14ac:dyDescent="0.2">
      <c r="N452" s="16"/>
    </row>
    <row r="453" spans="14:14" x14ac:dyDescent="0.2">
      <c r="N453" s="16"/>
    </row>
    <row r="454" spans="14:14" x14ac:dyDescent="0.2">
      <c r="N454" s="16"/>
    </row>
    <row r="455" spans="14:14" x14ac:dyDescent="0.2">
      <c r="N455" s="16"/>
    </row>
    <row r="456" spans="14:14" x14ac:dyDescent="0.2">
      <c r="N456" s="16"/>
    </row>
    <row r="457" spans="14:14" x14ac:dyDescent="0.2">
      <c r="N457" s="16"/>
    </row>
    <row r="458" spans="14:14" x14ac:dyDescent="0.2">
      <c r="N458" s="16"/>
    </row>
    <row r="459" spans="14:14" x14ac:dyDescent="0.2">
      <c r="N459" s="16"/>
    </row>
    <row r="460" spans="14:14" x14ac:dyDescent="0.2">
      <c r="N460" s="16"/>
    </row>
    <row r="461" spans="14:14" x14ac:dyDescent="0.2">
      <c r="N461" s="16"/>
    </row>
    <row r="462" spans="14:14" x14ac:dyDescent="0.2">
      <c r="N462" s="16"/>
    </row>
    <row r="463" spans="14:14" x14ac:dyDescent="0.2">
      <c r="N463" s="16"/>
    </row>
    <row r="464" spans="14:14" x14ac:dyDescent="0.2">
      <c r="N464" s="16"/>
    </row>
    <row r="465" spans="14:14" x14ac:dyDescent="0.2">
      <c r="N465" s="16"/>
    </row>
    <row r="466" spans="14:14" x14ac:dyDescent="0.2">
      <c r="N466" s="16"/>
    </row>
    <row r="467" spans="14:14" x14ac:dyDescent="0.2">
      <c r="N467" s="16"/>
    </row>
    <row r="468" spans="14:14" x14ac:dyDescent="0.2">
      <c r="N468" s="16"/>
    </row>
    <row r="469" spans="14:14" x14ac:dyDescent="0.2">
      <c r="N469" s="16"/>
    </row>
    <row r="470" spans="14:14" x14ac:dyDescent="0.2">
      <c r="N470" s="16"/>
    </row>
    <row r="471" spans="14:14" x14ac:dyDescent="0.2">
      <c r="N471" s="16"/>
    </row>
    <row r="472" spans="14:14" x14ac:dyDescent="0.2">
      <c r="N472" s="16"/>
    </row>
    <row r="473" spans="14:14" x14ac:dyDescent="0.2">
      <c r="N473" s="16"/>
    </row>
    <row r="474" spans="14:14" x14ac:dyDescent="0.2">
      <c r="N474" s="16"/>
    </row>
    <row r="475" spans="14:14" x14ac:dyDescent="0.2">
      <c r="N475" s="16"/>
    </row>
    <row r="476" spans="14:14" x14ac:dyDescent="0.2">
      <c r="N476" s="16"/>
    </row>
    <row r="477" spans="14:14" x14ac:dyDescent="0.2">
      <c r="N477" s="16"/>
    </row>
    <row r="478" spans="14:14" x14ac:dyDescent="0.2">
      <c r="N478" s="16"/>
    </row>
    <row r="479" spans="14:14" x14ac:dyDescent="0.2">
      <c r="N479" s="16"/>
    </row>
    <row r="480" spans="14:14" x14ac:dyDescent="0.2">
      <c r="N480" s="16"/>
    </row>
    <row r="481" spans="14:14" x14ac:dyDescent="0.2">
      <c r="N481" s="16"/>
    </row>
    <row r="482" spans="14:14" x14ac:dyDescent="0.2">
      <c r="N482" s="16"/>
    </row>
    <row r="483" spans="14:14" x14ac:dyDescent="0.2">
      <c r="N483" s="16"/>
    </row>
    <row r="484" spans="14:14" x14ac:dyDescent="0.2">
      <c r="N484" s="16"/>
    </row>
    <row r="485" spans="14:14" x14ac:dyDescent="0.2">
      <c r="N485" s="16"/>
    </row>
    <row r="486" spans="14:14" x14ac:dyDescent="0.2">
      <c r="N486" s="16"/>
    </row>
    <row r="487" spans="14:14" x14ac:dyDescent="0.2">
      <c r="N487" s="16"/>
    </row>
    <row r="488" spans="14:14" x14ac:dyDescent="0.2">
      <c r="N488" s="16"/>
    </row>
    <row r="489" spans="14:14" x14ac:dyDescent="0.2">
      <c r="N489" s="16"/>
    </row>
    <row r="490" spans="14:14" x14ac:dyDescent="0.2">
      <c r="N490" s="16"/>
    </row>
    <row r="491" spans="14:14" x14ac:dyDescent="0.2">
      <c r="N491" s="16"/>
    </row>
    <row r="492" spans="14:14" x14ac:dyDescent="0.2">
      <c r="N492" s="16"/>
    </row>
    <row r="493" spans="14:14" x14ac:dyDescent="0.2">
      <c r="N493" s="16"/>
    </row>
    <row r="494" spans="14:14" x14ac:dyDescent="0.2">
      <c r="N494" s="16"/>
    </row>
    <row r="495" spans="14:14" x14ac:dyDescent="0.2">
      <c r="N495" s="16"/>
    </row>
    <row r="496" spans="14:14" x14ac:dyDescent="0.2">
      <c r="N496" s="16"/>
    </row>
    <row r="497" spans="14:14" x14ac:dyDescent="0.2">
      <c r="N497" s="16"/>
    </row>
    <row r="498" spans="14:14" x14ac:dyDescent="0.2">
      <c r="N498" s="16"/>
    </row>
    <row r="499" spans="14:14" x14ac:dyDescent="0.2">
      <c r="N499" s="16"/>
    </row>
    <row r="500" spans="14:14" x14ac:dyDescent="0.2">
      <c r="N500" s="16"/>
    </row>
    <row r="501" spans="14:14" x14ac:dyDescent="0.2">
      <c r="N501" s="16"/>
    </row>
    <row r="502" spans="14:14" x14ac:dyDescent="0.2">
      <c r="N502" s="16"/>
    </row>
    <row r="503" spans="14:14" x14ac:dyDescent="0.2">
      <c r="N503" s="16"/>
    </row>
    <row r="504" spans="14:14" x14ac:dyDescent="0.2">
      <c r="N504" s="16"/>
    </row>
    <row r="505" spans="14:14" x14ac:dyDescent="0.2">
      <c r="N505" s="16"/>
    </row>
    <row r="506" spans="14:14" x14ac:dyDescent="0.2">
      <c r="N506" s="16"/>
    </row>
    <row r="507" spans="14:14" x14ac:dyDescent="0.2">
      <c r="N507" s="16"/>
    </row>
    <row r="508" spans="14:14" x14ac:dyDescent="0.2">
      <c r="N508" s="16"/>
    </row>
    <row r="509" spans="14:14" x14ac:dyDescent="0.2">
      <c r="N509" s="16"/>
    </row>
    <row r="510" spans="14:14" x14ac:dyDescent="0.2">
      <c r="N510" s="16"/>
    </row>
    <row r="511" spans="14:14" x14ac:dyDescent="0.2">
      <c r="N511" s="16"/>
    </row>
    <row r="512" spans="14:14" x14ac:dyDescent="0.2">
      <c r="N512" s="16"/>
    </row>
    <row r="513" spans="14:14" x14ac:dyDescent="0.2">
      <c r="N513" s="16"/>
    </row>
    <row r="514" spans="14:14" x14ac:dyDescent="0.2">
      <c r="N514" s="16"/>
    </row>
    <row r="515" spans="14:14" x14ac:dyDescent="0.2">
      <c r="N515" s="16"/>
    </row>
    <row r="516" spans="14:14" x14ac:dyDescent="0.2">
      <c r="N516" s="16"/>
    </row>
    <row r="517" spans="14:14" x14ac:dyDescent="0.2">
      <c r="N517" s="16"/>
    </row>
    <row r="518" spans="14:14" x14ac:dyDescent="0.2">
      <c r="N518" s="16"/>
    </row>
    <row r="519" spans="14:14" x14ac:dyDescent="0.2">
      <c r="N519" s="16"/>
    </row>
    <row r="520" spans="14:14" x14ac:dyDescent="0.2">
      <c r="N520" s="16"/>
    </row>
    <row r="521" spans="14:14" x14ac:dyDescent="0.2">
      <c r="N521" s="16"/>
    </row>
    <row r="522" spans="14:14" x14ac:dyDescent="0.2">
      <c r="N522" s="16"/>
    </row>
    <row r="523" spans="14:14" x14ac:dyDescent="0.2">
      <c r="N523" s="16"/>
    </row>
    <row r="524" spans="14:14" x14ac:dyDescent="0.2">
      <c r="N524" s="16"/>
    </row>
    <row r="525" spans="14:14" x14ac:dyDescent="0.2">
      <c r="N525" s="16"/>
    </row>
    <row r="526" spans="14:14" x14ac:dyDescent="0.2">
      <c r="N526" s="16"/>
    </row>
    <row r="527" spans="14:14" x14ac:dyDescent="0.2">
      <c r="N527" s="16"/>
    </row>
    <row r="528" spans="14:14" x14ac:dyDescent="0.2">
      <c r="N528" s="16"/>
    </row>
    <row r="529" spans="14:14" x14ac:dyDescent="0.2">
      <c r="N529" s="16"/>
    </row>
    <row r="530" spans="14:14" x14ac:dyDescent="0.2">
      <c r="N530" s="16"/>
    </row>
    <row r="531" spans="14:14" x14ac:dyDescent="0.2">
      <c r="N531" s="16"/>
    </row>
    <row r="532" spans="14:14" x14ac:dyDescent="0.2">
      <c r="N532" s="16"/>
    </row>
    <row r="533" spans="14:14" x14ac:dyDescent="0.2">
      <c r="N533" s="16"/>
    </row>
    <row r="534" spans="14:14" x14ac:dyDescent="0.2">
      <c r="N534" s="16"/>
    </row>
    <row r="535" spans="14:14" x14ac:dyDescent="0.2">
      <c r="N535" s="16"/>
    </row>
    <row r="536" spans="14:14" x14ac:dyDescent="0.2">
      <c r="N536" s="16"/>
    </row>
    <row r="537" spans="14:14" x14ac:dyDescent="0.2">
      <c r="N537" s="16"/>
    </row>
    <row r="538" spans="14:14" x14ac:dyDescent="0.2">
      <c r="N538" s="16"/>
    </row>
    <row r="539" spans="14:14" x14ac:dyDescent="0.2">
      <c r="N539" s="16"/>
    </row>
    <row r="540" spans="14:14" x14ac:dyDescent="0.2">
      <c r="N540" s="16"/>
    </row>
    <row r="541" spans="14:14" x14ac:dyDescent="0.2">
      <c r="N541" s="16"/>
    </row>
    <row r="542" spans="14:14" x14ac:dyDescent="0.2">
      <c r="N542" s="16"/>
    </row>
    <row r="543" spans="14:14" x14ac:dyDescent="0.2">
      <c r="N543" s="16"/>
    </row>
    <row r="544" spans="14:14" x14ac:dyDescent="0.2">
      <c r="N544" s="16"/>
    </row>
    <row r="545" spans="14:14" x14ac:dyDescent="0.2">
      <c r="N545" s="16"/>
    </row>
    <row r="546" spans="14:14" x14ac:dyDescent="0.2">
      <c r="N546" s="16"/>
    </row>
    <row r="547" spans="14:14" x14ac:dyDescent="0.2">
      <c r="N547" s="16"/>
    </row>
    <row r="548" spans="14:14" x14ac:dyDescent="0.2">
      <c r="N548" s="16"/>
    </row>
    <row r="549" spans="14:14" x14ac:dyDescent="0.2">
      <c r="N549" s="16"/>
    </row>
    <row r="550" spans="14:14" x14ac:dyDescent="0.2">
      <c r="N550" s="16"/>
    </row>
    <row r="551" spans="14:14" x14ac:dyDescent="0.2">
      <c r="N551" s="16"/>
    </row>
    <row r="552" spans="14:14" x14ac:dyDescent="0.2">
      <c r="N552" s="16"/>
    </row>
    <row r="553" spans="14:14" x14ac:dyDescent="0.2">
      <c r="N553" s="16"/>
    </row>
    <row r="554" spans="14:14" x14ac:dyDescent="0.2">
      <c r="N554" s="16"/>
    </row>
    <row r="555" spans="14:14" x14ac:dyDescent="0.2">
      <c r="N555" s="16"/>
    </row>
    <row r="556" spans="14:14" x14ac:dyDescent="0.2">
      <c r="N556" s="16"/>
    </row>
    <row r="557" spans="14:14" x14ac:dyDescent="0.2">
      <c r="N557" s="16"/>
    </row>
    <row r="558" spans="14:14" x14ac:dyDescent="0.2">
      <c r="N558" s="16"/>
    </row>
    <row r="559" spans="14:14" x14ac:dyDescent="0.2">
      <c r="N559" s="16"/>
    </row>
    <row r="560" spans="14:14" x14ac:dyDescent="0.2">
      <c r="N560" s="16"/>
    </row>
    <row r="561" spans="14:14" x14ac:dyDescent="0.2">
      <c r="N561" s="16"/>
    </row>
    <row r="562" spans="14:14" x14ac:dyDescent="0.2">
      <c r="N562" s="16"/>
    </row>
    <row r="563" spans="14:14" x14ac:dyDescent="0.2">
      <c r="N563" s="16"/>
    </row>
    <row r="564" spans="14:14" x14ac:dyDescent="0.2">
      <c r="N564" s="16"/>
    </row>
    <row r="565" spans="14:14" x14ac:dyDescent="0.2">
      <c r="N565" s="16"/>
    </row>
    <row r="566" spans="14:14" x14ac:dyDescent="0.2">
      <c r="N566" s="16"/>
    </row>
    <row r="567" spans="14:14" x14ac:dyDescent="0.2">
      <c r="N567" s="16"/>
    </row>
    <row r="568" spans="14:14" x14ac:dyDescent="0.2">
      <c r="N568" s="16"/>
    </row>
    <row r="569" spans="14:14" x14ac:dyDescent="0.2">
      <c r="N569" s="16"/>
    </row>
    <row r="570" spans="14:14" x14ac:dyDescent="0.2">
      <c r="N570" s="16"/>
    </row>
    <row r="571" spans="14:14" x14ac:dyDescent="0.2">
      <c r="N571" s="16"/>
    </row>
    <row r="572" spans="14:14" x14ac:dyDescent="0.2">
      <c r="N572" s="16"/>
    </row>
    <row r="573" spans="14:14" x14ac:dyDescent="0.2">
      <c r="N573" s="16"/>
    </row>
    <row r="574" spans="14:14" x14ac:dyDescent="0.2">
      <c r="N574" s="16"/>
    </row>
    <row r="575" spans="14:14" x14ac:dyDescent="0.2">
      <c r="N575" s="16"/>
    </row>
    <row r="576" spans="14:14" x14ac:dyDescent="0.2">
      <c r="N576" s="16"/>
    </row>
    <row r="577" spans="14:14" x14ac:dyDescent="0.2">
      <c r="N577" s="16"/>
    </row>
    <row r="578" spans="14:14" x14ac:dyDescent="0.2">
      <c r="N578" s="16"/>
    </row>
    <row r="579" spans="14:14" x14ac:dyDescent="0.2">
      <c r="N579" s="16"/>
    </row>
    <row r="580" spans="14:14" x14ac:dyDescent="0.2">
      <c r="N580" s="16"/>
    </row>
    <row r="581" spans="14:14" x14ac:dyDescent="0.2">
      <c r="N581" s="16"/>
    </row>
    <row r="582" spans="14:14" x14ac:dyDescent="0.2">
      <c r="N582" s="16"/>
    </row>
    <row r="583" spans="14:14" x14ac:dyDescent="0.2">
      <c r="N583" s="16"/>
    </row>
    <row r="584" spans="14:14" x14ac:dyDescent="0.2">
      <c r="N584" s="16"/>
    </row>
    <row r="585" spans="14:14" x14ac:dyDescent="0.2">
      <c r="N585" s="16"/>
    </row>
    <row r="586" spans="14:14" x14ac:dyDescent="0.2">
      <c r="N586" s="16"/>
    </row>
    <row r="587" spans="14:14" x14ac:dyDescent="0.2">
      <c r="N587" s="16"/>
    </row>
    <row r="588" spans="14:14" x14ac:dyDescent="0.2">
      <c r="N588" s="16"/>
    </row>
    <row r="589" spans="14:14" x14ac:dyDescent="0.2">
      <c r="N589" s="16"/>
    </row>
    <row r="590" spans="14:14" x14ac:dyDescent="0.2">
      <c r="N590" s="16"/>
    </row>
    <row r="591" spans="14:14" x14ac:dyDescent="0.2">
      <c r="N591" s="16"/>
    </row>
    <row r="592" spans="14:14" x14ac:dyDescent="0.2">
      <c r="N592" s="16"/>
    </row>
    <row r="593" spans="14:14" x14ac:dyDescent="0.2">
      <c r="N593" s="16"/>
    </row>
    <row r="594" spans="14:14" x14ac:dyDescent="0.2">
      <c r="N594" s="16"/>
    </row>
    <row r="595" spans="14:14" x14ac:dyDescent="0.2">
      <c r="N595" s="16"/>
    </row>
    <row r="596" spans="14:14" x14ac:dyDescent="0.2">
      <c r="N596" s="16"/>
    </row>
    <row r="597" spans="14:14" x14ac:dyDescent="0.2">
      <c r="N597" s="16"/>
    </row>
    <row r="598" spans="14:14" x14ac:dyDescent="0.2">
      <c r="N598" s="16"/>
    </row>
    <row r="599" spans="14:14" x14ac:dyDescent="0.2">
      <c r="N599" s="16"/>
    </row>
    <row r="600" spans="14:14" x14ac:dyDescent="0.2">
      <c r="N600" s="16"/>
    </row>
    <row r="601" spans="14:14" x14ac:dyDescent="0.2">
      <c r="N601" s="16"/>
    </row>
    <row r="602" spans="14:14" x14ac:dyDescent="0.2">
      <c r="N602" s="16"/>
    </row>
    <row r="603" spans="14:14" x14ac:dyDescent="0.2">
      <c r="N603" s="16"/>
    </row>
    <row r="604" spans="14:14" x14ac:dyDescent="0.2">
      <c r="N604" s="16"/>
    </row>
    <row r="605" spans="14:14" x14ac:dyDescent="0.2">
      <c r="N605" s="16"/>
    </row>
    <row r="606" spans="14:14" x14ac:dyDescent="0.2">
      <c r="N606" s="16"/>
    </row>
    <row r="607" spans="14:14" x14ac:dyDescent="0.2">
      <c r="N607" s="16"/>
    </row>
    <row r="608" spans="14:14" x14ac:dyDescent="0.2">
      <c r="N608" s="16"/>
    </row>
    <row r="609" spans="14:14" x14ac:dyDescent="0.2">
      <c r="N609" s="16"/>
    </row>
    <row r="610" spans="14:14" x14ac:dyDescent="0.2">
      <c r="N610" s="16"/>
    </row>
    <row r="611" spans="14:14" x14ac:dyDescent="0.2">
      <c r="N611" s="16"/>
    </row>
    <row r="612" spans="14:14" x14ac:dyDescent="0.2">
      <c r="N612" s="16"/>
    </row>
    <row r="613" spans="14:14" x14ac:dyDescent="0.2">
      <c r="N613" s="16"/>
    </row>
    <row r="614" spans="14:14" x14ac:dyDescent="0.2">
      <c r="N614" s="16"/>
    </row>
    <row r="615" spans="14:14" x14ac:dyDescent="0.2">
      <c r="N615" s="16"/>
    </row>
    <row r="616" spans="14:14" x14ac:dyDescent="0.2">
      <c r="N616" s="16"/>
    </row>
    <row r="617" spans="14:14" x14ac:dyDescent="0.2">
      <c r="N617" s="16"/>
    </row>
    <row r="618" spans="14:14" x14ac:dyDescent="0.2">
      <c r="N618" s="16"/>
    </row>
    <row r="619" spans="14:14" x14ac:dyDescent="0.2">
      <c r="N619" s="16"/>
    </row>
    <row r="620" spans="14:14" x14ac:dyDescent="0.2">
      <c r="N620" s="16"/>
    </row>
    <row r="621" spans="14:14" x14ac:dyDescent="0.2">
      <c r="N621" s="16"/>
    </row>
    <row r="622" spans="14:14" x14ac:dyDescent="0.2">
      <c r="N622" s="16"/>
    </row>
    <row r="623" spans="14:14" x14ac:dyDescent="0.2">
      <c r="N623" s="16"/>
    </row>
    <row r="624" spans="14:14" x14ac:dyDescent="0.2">
      <c r="N624" s="16"/>
    </row>
    <row r="625" spans="14:14" x14ac:dyDescent="0.2">
      <c r="N625" s="16"/>
    </row>
    <row r="626" spans="14:14" x14ac:dyDescent="0.2">
      <c r="N626" s="16"/>
    </row>
    <row r="627" spans="14:14" x14ac:dyDescent="0.2">
      <c r="N627" s="16"/>
    </row>
    <row r="628" spans="14:14" x14ac:dyDescent="0.2">
      <c r="N628" s="16"/>
    </row>
    <row r="629" spans="14:14" x14ac:dyDescent="0.2">
      <c r="N629" s="16"/>
    </row>
    <row r="630" spans="14:14" x14ac:dyDescent="0.2">
      <c r="N630" s="16"/>
    </row>
    <row r="631" spans="14:14" x14ac:dyDescent="0.2">
      <c r="N631" s="16"/>
    </row>
    <row r="632" spans="14:14" x14ac:dyDescent="0.2">
      <c r="N632" s="16"/>
    </row>
    <row r="633" spans="14:14" x14ac:dyDescent="0.2">
      <c r="N633" s="16"/>
    </row>
    <row r="634" spans="14:14" x14ac:dyDescent="0.2">
      <c r="N634" s="16"/>
    </row>
    <row r="635" spans="14:14" x14ac:dyDescent="0.2">
      <c r="N635" s="16"/>
    </row>
    <row r="636" spans="14:14" x14ac:dyDescent="0.2">
      <c r="N636" s="16"/>
    </row>
    <row r="637" spans="14:14" x14ac:dyDescent="0.2">
      <c r="N637" s="16"/>
    </row>
    <row r="638" spans="14:14" x14ac:dyDescent="0.2">
      <c r="N638" s="16"/>
    </row>
    <row r="639" spans="14:14" x14ac:dyDescent="0.2">
      <c r="N639" s="16"/>
    </row>
    <row r="640" spans="14:14" x14ac:dyDescent="0.2">
      <c r="N640" s="16"/>
    </row>
    <row r="641" spans="14:14" x14ac:dyDescent="0.2">
      <c r="N641" s="16"/>
    </row>
    <row r="642" spans="14:14" x14ac:dyDescent="0.2">
      <c r="N642" s="16"/>
    </row>
    <row r="643" spans="14:14" x14ac:dyDescent="0.2">
      <c r="N643" s="16"/>
    </row>
    <row r="644" spans="14:14" x14ac:dyDescent="0.2">
      <c r="N644" s="16"/>
    </row>
    <row r="645" spans="14:14" x14ac:dyDescent="0.2">
      <c r="N645" s="16"/>
    </row>
    <row r="646" spans="14:14" x14ac:dyDescent="0.2">
      <c r="N646" s="16"/>
    </row>
    <row r="647" spans="14:14" x14ac:dyDescent="0.2">
      <c r="N647" s="16"/>
    </row>
    <row r="648" spans="14:14" x14ac:dyDescent="0.2">
      <c r="N648" s="16"/>
    </row>
    <row r="649" spans="14:14" x14ac:dyDescent="0.2">
      <c r="N649" s="16"/>
    </row>
    <row r="650" spans="14:14" x14ac:dyDescent="0.2">
      <c r="N650" s="16"/>
    </row>
    <row r="651" spans="14:14" x14ac:dyDescent="0.2">
      <c r="N651" s="16"/>
    </row>
    <row r="652" spans="14:14" x14ac:dyDescent="0.2">
      <c r="N652" s="16"/>
    </row>
    <row r="653" spans="14:14" x14ac:dyDescent="0.2">
      <c r="N653" s="16"/>
    </row>
    <row r="654" spans="14:14" x14ac:dyDescent="0.2">
      <c r="N654" s="16"/>
    </row>
    <row r="655" spans="14:14" x14ac:dyDescent="0.2">
      <c r="N655" s="16"/>
    </row>
    <row r="656" spans="14:14" x14ac:dyDescent="0.2">
      <c r="N656" s="16"/>
    </row>
    <row r="657" spans="14:14" x14ac:dyDescent="0.2">
      <c r="N657" s="16"/>
    </row>
    <row r="658" spans="14:14" x14ac:dyDescent="0.2">
      <c r="N658" s="16"/>
    </row>
    <row r="659" spans="14:14" x14ac:dyDescent="0.2">
      <c r="N659" s="16"/>
    </row>
    <row r="660" spans="14:14" x14ac:dyDescent="0.2">
      <c r="N660" s="16"/>
    </row>
    <row r="661" spans="14:14" x14ac:dyDescent="0.2">
      <c r="N661" s="16"/>
    </row>
    <row r="662" spans="14:14" x14ac:dyDescent="0.2">
      <c r="N662" s="16"/>
    </row>
    <row r="663" spans="14:14" x14ac:dyDescent="0.2">
      <c r="N663" s="16"/>
    </row>
    <row r="664" spans="14:14" x14ac:dyDescent="0.2">
      <c r="N664" s="16"/>
    </row>
    <row r="665" spans="14:14" x14ac:dyDescent="0.2">
      <c r="N665" s="16"/>
    </row>
    <row r="666" spans="14:14" x14ac:dyDescent="0.2">
      <c r="N666" s="16"/>
    </row>
    <row r="667" spans="14:14" x14ac:dyDescent="0.2">
      <c r="N667" s="16"/>
    </row>
    <row r="668" spans="14:14" x14ac:dyDescent="0.2">
      <c r="N668" s="16"/>
    </row>
    <row r="669" spans="14:14" x14ac:dyDescent="0.2">
      <c r="N669" s="16"/>
    </row>
    <row r="670" spans="14:14" x14ac:dyDescent="0.2">
      <c r="N670" s="16"/>
    </row>
    <row r="671" spans="14:14" x14ac:dyDescent="0.2">
      <c r="N671" s="16"/>
    </row>
    <row r="672" spans="14:14" x14ac:dyDescent="0.2">
      <c r="N672" s="16"/>
    </row>
    <row r="673" spans="14:14" x14ac:dyDescent="0.2">
      <c r="N673" s="16"/>
    </row>
    <row r="674" spans="14:14" x14ac:dyDescent="0.2">
      <c r="N674" s="16"/>
    </row>
    <row r="675" spans="14:14" x14ac:dyDescent="0.2">
      <c r="N675" s="16"/>
    </row>
    <row r="676" spans="14:14" x14ac:dyDescent="0.2">
      <c r="N676" s="16"/>
    </row>
    <row r="677" spans="14:14" x14ac:dyDescent="0.2">
      <c r="N677" s="16"/>
    </row>
    <row r="678" spans="14:14" x14ac:dyDescent="0.2">
      <c r="N678" s="16"/>
    </row>
    <row r="679" spans="14:14" x14ac:dyDescent="0.2">
      <c r="N679" s="16"/>
    </row>
    <row r="680" spans="14:14" x14ac:dyDescent="0.2">
      <c r="N680" s="16"/>
    </row>
    <row r="681" spans="14:14" x14ac:dyDescent="0.2">
      <c r="N681" s="16"/>
    </row>
    <row r="682" spans="14:14" x14ac:dyDescent="0.2">
      <c r="N682" s="16"/>
    </row>
    <row r="683" spans="14:14" x14ac:dyDescent="0.2">
      <c r="N683" s="16"/>
    </row>
    <row r="684" spans="14:14" x14ac:dyDescent="0.2">
      <c r="N684" s="16"/>
    </row>
    <row r="685" spans="14:14" x14ac:dyDescent="0.2">
      <c r="N685" s="16"/>
    </row>
    <row r="686" spans="14:14" x14ac:dyDescent="0.2">
      <c r="N686" s="16"/>
    </row>
    <row r="687" spans="14:14" x14ac:dyDescent="0.2">
      <c r="N687" s="16"/>
    </row>
    <row r="688" spans="14:14" x14ac:dyDescent="0.2">
      <c r="N688" s="16"/>
    </row>
    <row r="689" spans="14:14" x14ac:dyDescent="0.2">
      <c r="N689" s="16"/>
    </row>
    <row r="690" spans="14:14" x14ac:dyDescent="0.2">
      <c r="N690" s="16"/>
    </row>
    <row r="691" spans="14:14" x14ac:dyDescent="0.2">
      <c r="N691" s="16"/>
    </row>
    <row r="692" spans="14:14" x14ac:dyDescent="0.2">
      <c r="N692" s="16"/>
    </row>
    <row r="693" spans="14:14" x14ac:dyDescent="0.2">
      <c r="N693" s="16"/>
    </row>
    <row r="694" spans="14:14" x14ac:dyDescent="0.2">
      <c r="N694" s="16"/>
    </row>
    <row r="695" spans="14:14" x14ac:dyDescent="0.2">
      <c r="N695" s="16"/>
    </row>
    <row r="696" spans="14:14" x14ac:dyDescent="0.2">
      <c r="N696" s="16"/>
    </row>
    <row r="697" spans="14:14" x14ac:dyDescent="0.2">
      <c r="N697" s="16"/>
    </row>
    <row r="698" spans="14:14" x14ac:dyDescent="0.2">
      <c r="N698" s="16"/>
    </row>
    <row r="699" spans="14:14" x14ac:dyDescent="0.2">
      <c r="N699" s="16"/>
    </row>
    <row r="700" spans="14:14" x14ac:dyDescent="0.2">
      <c r="N700" s="16"/>
    </row>
    <row r="701" spans="14:14" x14ac:dyDescent="0.2">
      <c r="N701" s="16"/>
    </row>
    <row r="702" spans="14:14" x14ac:dyDescent="0.2">
      <c r="N702" s="16"/>
    </row>
    <row r="703" spans="14:14" x14ac:dyDescent="0.2">
      <c r="N703" s="16"/>
    </row>
    <row r="704" spans="14:14" x14ac:dyDescent="0.2">
      <c r="N704" s="16"/>
    </row>
    <row r="705" spans="14:14" x14ac:dyDescent="0.2">
      <c r="N705" s="16"/>
    </row>
    <row r="706" spans="14:14" x14ac:dyDescent="0.2">
      <c r="N706" s="16"/>
    </row>
    <row r="707" spans="14:14" x14ac:dyDescent="0.2">
      <c r="N707" s="16"/>
    </row>
    <row r="708" spans="14:14" x14ac:dyDescent="0.2">
      <c r="N708" s="16"/>
    </row>
    <row r="709" spans="14:14" x14ac:dyDescent="0.2">
      <c r="N709" s="16"/>
    </row>
    <row r="710" spans="14:14" x14ac:dyDescent="0.2">
      <c r="N710" s="16"/>
    </row>
    <row r="711" spans="14:14" x14ac:dyDescent="0.2">
      <c r="N711" s="16"/>
    </row>
    <row r="712" spans="14:14" x14ac:dyDescent="0.2">
      <c r="N712" s="16"/>
    </row>
    <row r="713" spans="14:14" x14ac:dyDescent="0.2">
      <c r="N713" s="16"/>
    </row>
    <row r="714" spans="14:14" x14ac:dyDescent="0.2">
      <c r="N714" s="16"/>
    </row>
    <row r="715" spans="14:14" x14ac:dyDescent="0.2">
      <c r="N715" s="16"/>
    </row>
    <row r="716" spans="14:14" x14ac:dyDescent="0.2">
      <c r="N716" s="16"/>
    </row>
    <row r="717" spans="14:14" x14ac:dyDescent="0.2">
      <c r="N717" s="16"/>
    </row>
    <row r="718" spans="14:14" x14ac:dyDescent="0.2">
      <c r="N718" s="16"/>
    </row>
    <row r="719" spans="14:14" x14ac:dyDescent="0.2">
      <c r="N719" s="16"/>
    </row>
    <row r="720" spans="14:14" x14ac:dyDescent="0.2">
      <c r="N720" s="16"/>
    </row>
    <row r="721" spans="14:14" x14ac:dyDescent="0.2">
      <c r="N721" s="16"/>
    </row>
    <row r="722" spans="14:14" x14ac:dyDescent="0.2">
      <c r="N722" s="16"/>
    </row>
    <row r="723" spans="14:14" x14ac:dyDescent="0.2">
      <c r="N723" s="16"/>
    </row>
    <row r="724" spans="14:14" x14ac:dyDescent="0.2">
      <c r="N724" s="16"/>
    </row>
    <row r="725" spans="14:14" x14ac:dyDescent="0.2">
      <c r="N725" s="16"/>
    </row>
    <row r="726" spans="14:14" x14ac:dyDescent="0.2">
      <c r="N726" s="16"/>
    </row>
    <row r="727" spans="14:14" x14ac:dyDescent="0.2">
      <c r="N727" s="16"/>
    </row>
    <row r="728" spans="14:14" x14ac:dyDescent="0.2">
      <c r="N728" s="16"/>
    </row>
    <row r="729" spans="14:14" x14ac:dyDescent="0.2">
      <c r="N729" s="16"/>
    </row>
    <row r="730" spans="14:14" x14ac:dyDescent="0.2">
      <c r="N730" s="16"/>
    </row>
    <row r="731" spans="14:14" x14ac:dyDescent="0.2">
      <c r="N731" s="16"/>
    </row>
    <row r="732" spans="14:14" x14ac:dyDescent="0.2">
      <c r="N732" s="16"/>
    </row>
    <row r="733" spans="14:14" x14ac:dyDescent="0.2">
      <c r="N733" s="16"/>
    </row>
    <row r="734" spans="14:14" x14ac:dyDescent="0.2">
      <c r="N734" s="16"/>
    </row>
    <row r="735" spans="14:14" x14ac:dyDescent="0.2">
      <c r="N735" s="16"/>
    </row>
    <row r="736" spans="14:14" x14ac:dyDescent="0.2">
      <c r="N736" s="16"/>
    </row>
    <row r="737" spans="14:14" x14ac:dyDescent="0.2">
      <c r="N737" s="16"/>
    </row>
    <row r="738" spans="14:14" x14ac:dyDescent="0.2">
      <c r="N738" s="16"/>
    </row>
    <row r="739" spans="14:14" x14ac:dyDescent="0.2">
      <c r="N739" s="16"/>
    </row>
    <row r="740" spans="14:14" x14ac:dyDescent="0.2">
      <c r="N740" s="16"/>
    </row>
    <row r="741" spans="14:14" x14ac:dyDescent="0.2">
      <c r="N741" s="16"/>
    </row>
    <row r="742" spans="14:14" x14ac:dyDescent="0.2">
      <c r="N742" s="16"/>
    </row>
    <row r="743" spans="14:14" x14ac:dyDescent="0.2">
      <c r="N743" s="16"/>
    </row>
    <row r="744" spans="14:14" x14ac:dyDescent="0.2">
      <c r="N744" s="16"/>
    </row>
    <row r="745" spans="14:14" x14ac:dyDescent="0.2">
      <c r="N745" s="16"/>
    </row>
    <row r="746" spans="14:14" x14ac:dyDescent="0.2">
      <c r="N746" s="16"/>
    </row>
    <row r="747" spans="14:14" x14ac:dyDescent="0.2">
      <c r="N747" s="16"/>
    </row>
    <row r="748" spans="14:14" x14ac:dyDescent="0.2">
      <c r="N748" s="16"/>
    </row>
    <row r="749" spans="14:14" x14ac:dyDescent="0.2">
      <c r="N749" s="16"/>
    </row>
    <row r="750" spans="14:14" x14ac:dyDescent="0.2">
      <c r="N750" s="16"/>
    </row>
    <row r="751" spans="14:14" x14ac:dyDescent="0.2">
      <c r="N751" s="16"/>
    </row>
    <row r="752" spans="14:14" x14ac:dyDescent="0.2">
      <c r="N752" s="16"/>
    </row>
    <row r="753" spans="14:14" x14ac:dyDescent="0.2">
      <c r="N753" s="16"/>
    </row>
    <row r="754" spans="14:14" x14ac:dyDescent="0.2">
      <c r="N754" s="16"/>
    </row>
    <row r="755" spans="14:14" x14ac:dyDescent="0.2">
      <c r="N755" s="16"/>
    </row>
    <row r="756" spans="14:14" x14ac:dyDescent="0.2">
      <c r="N756" s="16"/>
    </row>
    <row r="757" spans="14:14" x14ac:dyDescent="0.2">
      <c r="N757" s="16"/>
    </row>
    <row r="758" spans="14:14" x14ac:dyDescent="0.2">
      <c r="N758" s="16"/>
    </row>
    <row r="759" spans="14:14" x14ac:dyDescent="0.2">
      <c r="N759" s="16"/>
    </row>
    <row r="760" spans="14:14" x14ac:dyDescent="0.2">
      <c r="N760" s="16"/>
    </row>
    <row r="761" spans="14:14" x14ac:dyDescent="0.2">
      <c r="N761" s="16"/>
    </row>
    <row r="762" spans="14:14" x14ac:dyDescent="0.2">
      <c r="N762" s="16"/>
    </row>
    <row r="763" spans="14:14" x14ac:dyDescent="0.2">
      <c r="N763" s="16"/>
    </row>
    <row r="764" spans="14:14" x14ac:dyDescent="0.2">
      <c r="N764" s="16"/>
    </row>
    <row r="765" spans="14:14" x14ac:dyDescent="0.2">
      <c r="N765" s="16"/>
    </row>
    <row r="766" spans="14:14" x14ac:dyDescent="0.2">
      <c r="N766" s="16"/>
    </row>
    <row r="767" spans="14:14" x14ac:dyDescent="0.2">
      <c r="N767" s="16"/>
    </row>
    <row r="768" spans="14:14" x14ac:dyDescent="0.2">
      <c r="N768" s="16"/>
    </row>
    <row r="769" spans="14:14" x14ac:dyDescent="0.2">
      <c r="N769" s="16"/>
    </row>
    <row r="770" spans="14:14" x14ac:dyDescent="0.2">
      <c r="N770" s="16"/>
    </row>
    <row r="771" spans="14:14" x14ac:dyDescent="0.2">
      <c r="N771" s="16"/>
    </row>
    <row r="772" spans="14:14" x14ac:dyDescent="0.2">
      <c r="N772" s="16"/>
    </row>
    <row r="773" spans="14:14" x14ac:dyDescent="0.2">
      <c r="N773" s="16"/>
    </row>
    <row r="774" spans="14:14" x14ac:dyDescent="0.2">
      <c r="N774" s="16"/>
    </row>
    <row r="775" spans="14:14" x14ac:dyDescent="0.2">
      <c r="N775" s="16"/>
    </row>
    <row r="776" spans="14:14" x14ac:dyDescent="0.2">
      <c r="N776" s="16"/>
    </row>
    <row r="777" spans="14:14" x14ac:dyDescent="0.2">
      <c r="N777" s="16"/>
    </row>
    <row r="778" spans="14:14" x14ac:dyDescent="0.2">
      <c r="N778" s="16"/>
    </row>
    <row r="779" spans="14:14" x14ac:dyDescent="0.2">
      <c r="N779" s="16"/>
    </row>
    <row r="780" spans="14:14" x14ac:dyDescent="0.2">
      <c r="N780" s="16"/>
    </row>
    <row r="781" spans="14:14" x14ac:dyDescent="0.2">
      <c r="N781" s="16"/>
    </row>
    <row r="782" spans="14:14" x14ac:dyDescent="0.2">
      <c r="N782" s="16"/>
    </row>
    <row r="783" spans="14:14" x14ac:dyDescent="0.2">
      <c r="N783" s="16"/>
    </row>
    <row r="784" spans="14:14" x14ac:dyDescent="0.2">
      <c r="N784" s="16"/>
    </row>
    <row r="785" spans="14:14" x14ac:dyDescent="0.2">
      <c r="N785" s="16"/>
    </row>
    <row r="786" spans="14:14" x14ac:dyDescent="0.2">
      <c r="N786" s="16"/>
    </row>
    <row r="787" spans="14:14" x14ac:dyDescent="0.2">
      <c r="N787" s="16"/>
    </row>
    <row r="788" spans="14:14" x14ac:dyDescent="0.2">
      <c r="N788" s="16"/>
    </row>
    <row r="789" spans="14:14" x14ac:dyDescent="0.2">
      <c r="N789" s="16"/>
    </row>
    <row r="790" spans="14:14" x14ac:dyDescent="0.2">
      <c r="N790" s="16"/>
    </row>
    <row r="791" spans="14:14" x14ac:dyDescent="0.2">
      <c r="N791" s="16"/>
    </row>
    <row r="792" spans="14:14" x14ac:dyDescent="0.2">
      <c r="N792" s="16"/>
    </row>
    <row r="793" spans="14:14" x14ac:dyDescent="0.2">
      <c r="N793" s="16"/>
    </row>
    <row r="794" spans="14:14" x14ac:dyDescent="0.2">
      <c r="N794" s="16"/>
    </row>
    <row r="795" spans="14:14" x14ac:dyDescent="0.2">
      <c r="N795" s="16"/>
    </row>
    <row r="796" spans="14:14" x14ac:dyDescent="0.2">
      <c r="N796" s="16"/>
    </row>
    <row r="797" spans="14:14" x14ac:dyDescent="0.2">
      <c r="N797" s="16"/>
    </row>
    <row r="798" spans="14:14" x14ac:dyDescent="0.2">
      <c r="N798" s="16"/>
    </row>
    <row r="799" spans="14:14" x14ac:dyDescent="0.2">
      <c r="N799" s="16"/>
    </row>
    <row r="800" spans="14:14" x14ac:dyDescent="0.2">
      <c r="N800" s="16"/>
    </row>
    <row r="801" spans="14:14" x14ac:dyDescent="0.2">
      <c r="N801" s="16"/>
    </row>
    <row r="802" spans="14:14" x14ac:dyDescent="0.2">
      <c r="N802" s="16"/>
    </row>
    <row r="803" spans="14:14" x14ac:dyDescent="0.2">
      <c r="N803" s="16"/>
    </row>
    <row r="804" spans="14:14" x14ac:dyDescent="0.2">
      <c r="N804" s="16"/>
    </row>
    <row r="805" spans="14:14" x14ac:dyDescent="0.2">
      <c r="N805" s="16"/>
    </row>
    <row r="806" spans="14:14" x14ac:dyDescent="0.2">
      <c r="N806" s="16"/>
    </row>
    <row r="807" spans="14:14" x14ac:dyDescent="0.2">
      <c r="N807" s="16"/>
    </row>
    <row r="808" spans="14:14" x14ac:dyDescent="0.2">
      <c r="N808" s="16"/>
    </row>
    <row r="809" spans="14:14" x14ac:dyDescent="0.2">
      <c r="N809" s="16"/>
    </row>
    <row r="810" spans="14:14" x14ac:dyDescent="0.2">
      <c r="N810" s="16"/>
    </row>
    <row r="811" spans="14:14" x14ac:dyDescent="0.2">
      <c r="N811" s="16"/>
    </row>
    <row r="812" spans="14:14" x14ac:dyDescent="0.2">
      <c r="N812" s="16"/>
    </row>
    <row r="813" spans="14:14" x14ac:dyDescent="0.2">
      <c r="N813" s="16"/>
    </row>
    <row r="814" spans="14:14" x14ac:dyDescent="0.2">
      <c r="N814" s="16"/>
    </row>
    <row r="815" spans="14:14" x14ac:dyDescent="0.2">
      <c r="N815" s="16"/>
    </row>
    <row r="816" spans="14:14" x14ac:dyDescent="0.2">
      <c r="N816" s="16"/>
    </row>
    <row r="817" spans="14:14" x14ac:dyDescent="0.2">
      <c r="N817" s="16"/>
    </row>
    <row r="818" spans="14:14" x14ac:dyDescent="0.2">
      <c r="N818" s="16"/>
    </row>
    <row r="819" spans="14:14" x14ac:dyDescent="0.2">
      <c r="N819" s="16"/>
    </row>
    <row r="820" spans="14:14" x14ac:dyDescent="0.2">
      <c r="N820" s="16"/>
    </row>
    <row r="821" spans="14:14" x14ac:dyDescent="0.2">
      <c r="N821" s="16"/>
    </row>
    <row r="822" spans="14:14" x14ac:dyDescent="0.2">
      <c r="N822" s="16"/>
    </row>
    <row r="823" spans="14:14" x14ac:dyDescent="0.2">
      <c r="N823" s="16"/>
    </row>
    <row r="824" spans="14:14" x14ac:dyDescent="0.2">
      <c r="N824" s="16"/>
    </row>
    <row r="825" spans="14:14" x14ac:dyDescent="0.2">
      <c r="N825" s="16"/>
    </row>
    <row r="826" spans="14:14" x14ac:dyDescent="0.2">
      <c r="N826" s="16"/>
    </row>
    <row r="827" spans="14:14" x14ac:dyDescent="0.2">
      <c r="N827" s="16"/>
    </row>
    <row r="828" spans="14:14" x14ac:dyDescent="0.2">
      <c r="N828" s="16"/>
    </row>
    <row r="829" spans="14:14" x14ac:dyDescent="0.2">
      <c r="N829" s="16"/>
    </row>
    <row r="830" spans="14:14" x14ac:dyDescent="0.2">
      <c r="N830" s="16"/>
    </row>
    <row r="831" spans="14:14" x14ac:dyDescent="0.2">
      <c r="N831" s="16"/>
    </row>
    <row r="832" spans="14:14" x14ac:dyDescent="0.2">
      <c r="N832" s="16"/>
    </row>
    <row r="833" spans="14:14" x14ac:dyDescent="0.2">
      <c r="N833" s="16"/>
    </row>
    <row r="834" spans="14:14" x14ac:dyDescent="0.2">
      <c r="N834" s="16"/>
    </row>
    <row r="835" spans="14:14" x14ac:dyDescent="0.2">
      <c r="N835" s="16"/>
    </row>
    <row r="836" spans="14:14" x14ac:dyDescent="0.2">
      <c r="N836" s="16"/>
    </row>
    <row r="837" spans="14:14" x14ac:dyDescent="0.2">
      <c r="N837" s="16"/>
    </row>
    <row r="838" spans="14:14" x14ac:dyDescent="0.2">
      <c r="N838" s="16"/>
    </row>
    <row r="839" spans="14:14" x14ac:dyDescent="0.2">
      <c r="N839" s="16"/>
    </row>
    <row r="840" spans="14:14" x14ac:dyDescent="0.2">
      <c r="N840" s="16"/>
    </row>
    <row r="841" spans="14:14" x14ac:dyDescent="0.2">
      <c r="N841" s="16"/>
    </row>
    <row r="842" spans="14:14" x14ac:dyDescent="0.2">
      <c r="N842" s="16"/>
    </row>
    <row r="843" spans="14:14" x14ac:dyDescent="0.2">
      <c r="N843" s="16"/>
    </row>
    <row r="844" spans="14:14" x14ac:dyDescent="0.2">
      <c r="N844" s="16"/>
    </row>
    <row r="845" spans="14:14" x14ac:dyDescent="0.2">
      <c r="N845" s="16"/>
    </row>
    <row r="846" spans="14:14" x14ac:dyDescent="0.2">
      <c r="N846" s="16"/>
    </row>
    <row r="847" spans="14:14" x14ac:dyDescent="0.2">
      <c r="N847" s="16"/>
    </row>
    <row r="848" spans="14:14" x14ac:dyDescent="0.2">
      <c r="N848" s="16"/>
    </row>
    <row r="849" spans="14:14" x14ac:dyDescent="0.2">
      <c r="N849" s="16"/>
    </row>
    <row r="850" spans="14:14" x14ac:dyDescent="0.2">
      <c r="N850" s="16"/>
    </row>
    <row r="851" spans="14:14" x14ac:dyDescent="0.2">
      <c r="N851" s="16"/>
    </row>
    <row r="852" spans="14:14" x14ac:dyDescent="0.2">
      <c r="N852" s="16"/>
    </row>
    <row r="853" spans="14:14" x14ac:dyDescent="0.2">
      <c r="N853" s="16"/>
    </row>
    <row r="854" spans="14:14" x14ac:dyDescent="0.2">
      <c r="N854" s="16"/>
    </row>
    <row r="855" spans="14:14" x14ac:dyDescent="0.2">
      <c r="N855" s="16"/>
    </row>
    <row r="856" spans="14:14" x14ac:dyDescent="0.2">
      <c r="N856" s="16"/>
    </row>
    <row r="857" spans="14:14" x14ac:dyDescent="0.2">
      <c r="N857" s="16"/>
    </row>
    <row r="858" spans="14:14" x14ac:dyDescent="0.2">
      <c r="N858" s="16"/>
    </row>
    <row r="859" spans="14:14" x14ac:dyDescent="0.2">
      <c r="N859" s="16"/>
    </row>
    <row r="860" spans="14:14" x14ac:dyDescent="0.2">
      <c r="N860" s="16"/>
    </row>
    <row r="861" spans="14:14" x14ac:dyDescent="0.2">
      <c r="N861" s="16"/>
    </row>
    <row r="862" spans="14:14" x14ac:dyDescent="0.2">
      <c r="N862" s="16"/>
    </row>
    <row r="863" spans="14:14" x14ac:dyDescent="0.2">
      <c r="N863" s="16"/>
    </row>
    <row r="864" spans="14:14" x14ac:dyDescent="0.2">
      <c r="N864" s="16"/>
    </row>
    <row r="865" spans="14:14" x14ac:dyDescent="0.2">
      <c r="N865" s="16"/>
    </row>
    <row r="866" spans="14:14" x14ac:dyDescent="0.2">
      <c r="N866" s="16"/>
    </row>
    <row r="867" spans="14:14" x14ac:dyDescent="0.2">
      <c r="N867" s="16"/>
    </row>
    <row r="868" spans="14:14" x14ac:dyDescent="0.2">
      <c r="N868" s="16"/>
    </row>
    <row r="869" spans="14:14" x14ac:dyDescent="0.2">
      <c r="N869" s="16"/>
    </row>
    <row r="870" spans="14:14" x14ac:dyDescent="0.2">
      <c r="N870" s="16"/>
    </row>
    <row r="871" spans="14:14" x14ac:dyDescent="0.2">
      <c r="N871" s="16"/>
    </row>
    <row r="872" spans="14:14" x14ac:dyDescent="0.2">
      <c r="N872" s="16"/>
    </row>
    <row r="873" spans="14:14" x14ac:dyDescent="0.2">
      <c r="N873" s="16"/>
    </row>
    <row r="874" spans="14:14" x14ac:dyDescent="0.2">
      <c r="N874" s="16"/>
    </row>
    <row r="875" spans="14:14" x14ac:dyDescent="0.2">
      <c r="N875" s="16"/>
    </row>
    <row r="876" spans="14:14" x14ac:dyDescent="0.2">
      <c r="N876" s="16"/>
    </row>
    <row r="877" spans="14:14" x14ac:dyDescent="0.2">
      <c r="N877" s="16"/>
    </row>
    <row r="878" spans="14:14" x14ac:dyDescent="0.2">
      <c r="N878" s="16"/>
    </row>
    <row r="879" spans="14:14" x14ac:dyDescent="0.2">
      <c r="N879" s="16"/>
    </row>
    <row r="880" spans="14:14" x14ac:dyDescent="0.2">
      <c r="N880" s="16"/>
    </row>
    <row r="881" spans="14:14" x14ac:dyDescent="0.2">
      <c r="N881" s="16"/>
    </row>
    <row r="882" spans="14:14" x14ac:dyDescent="0.2">
      <c r="N882" s="16"/>
    </row>
    <row r="883" spans="14:14" x14ac:dyDescent="0.2">
      <c r="N883" s="16"/>
    </row>
    <row r="884" spans="14:14" x14ac:dyDescent="0.2">
      <c r="N884" s="16"/>
    </row>
    <row r="885" spans="14:14" x14ac:dyDescent="0.2">
      <c r="N885" s="16"/>
    </row>
    <row r="886" spans="14:14" x14ac:dyDescent="0.2">
      <c r="N886" s="16"/>
    </row>
    <row r="887" spans="14:14" x14ac:dyDescent="0.2">
      <c r="N887" s="16"/>
    </row>
    <row r="888" spans="14:14" x14ac:dyDescent="0.2">
      <c r="N888" s="16"/>
    </row>
    <row r="889" spans="14:14" x14ac:dyDescent="0.2">
      <c r="N889" s="16"/>
    </row>
    <row r="890" spans="14:14" x14ac:dyDescent="0.2">
      <c r="N890" s="16"/>
    </row>
    <row r="891" spans="14:14" x14ac:dyDescent="0.2">
      <c r="N891" s="16"/>
    </row>
    <row r="892" spans="14:14" x14ac:dyDescent="0.2">
      <c r="N892" s="16"/>
    </row>
    <row r="893" spans="14:14" x14ac:dyDescent="0.2">
      <c r="N893" s="16"/>
    </row>
    <row r="894" spans="14:14" x14ac:dyDescent="0.2">
      <c r="N894" s="16"/>
    </row>
    <row r="895" spans="14:14" x14ac:dyDescent="0.2">
      <c r="N895" s="16"/>
    </row>
    <row r="896" spans="14:14" x14ac:dyDescent="0.2">
      <c r="N896" s="16"/>
    </row>
    <row r="897" spans="14:14" x14ac:dyDescent="0.2">
      <c r="N897" s="16"/>
    </row>
    <row r="898" spans="14:14" x14ac:dyDescent="0.2">
      <c r="N898" s="16"/>
    </row>
    <row r="899" spans="14:14" x14ac:dyDescent="0.2">
      <c r="N899" s="16"/>
    </row>
    <row r="900" spans="14:14" x14ac:dyDescent="0.2">
      <c r="N900" s="16"/>
    </row>
    <row r="901" spans="14:14" x14ac:dyDescent="0.2">
      <c r="N901" s="16"/>
    </row>
    <row r="902" spans="14:14" x14ac:dyDescent="0.2">
      <c r="N902" s="16"/>
    </row>
    <row r="903" spans="14:14" x14ac:dyDescent="0.2">
      <c r="N903" s="16"/>
    </row>
    <row r="904" spans="14:14" x14ac:dyDescent="0.2">
      <c r="N904" s="16"/>
    </row>
    <row r="905" spans="14:14" x14ac:dyDescent="0.2">
      <c r="N905" s="16"/>
    </row>
    <row r="906" spans="14:14" x14ac:dyDescent="0.2">
      <c r="N906" s="16"/>
    </row>
    <row r="907" spans="14:14" x14ac:dyDescent="0.2">
      <c r="N907" s="16"/>
    </row>
    <row r="908" spans="14:14" x14ac:dyDescent="0.2">
      <c r="N908" s="16"/>
    </row>
    <row r="909" spans="14:14" x14ac:dyDescent="0.2">
      <c r="N909" s="16"/>
    </row>
    <row r="910" spans="14:14" x14ac:dyDescent="0.2">
      <c r="N910" s="16"/>
    </row>
    <row r="911" spans="14:14" x14ac:dyDescent="0.2">
      <c r="N911" s="16"/>
    </row>
    <row r="912" spans="14:14" x14ac:dyDescent="0.2">
      <c r="N912" s="16"/>
    </row>
    <row r="913" spans="14:14" x14ac:dyDescent="0.2">
      <c r="N913" s="16"/>
    </row>
    <row r="914" spans="14:14" x14ac:dyDescent="0.2">
      <c r="N914" s="16"/>
    </row>
    <row r="915" spans="14:14" x14ac:dyDescent="0.2">
      <c r="N915" s="16"/>
    </row>
    <row r="916" spans="14:14" x14ac:dyDescent="0.2">
      <c r="N916" s="16"/>
    </row>
    <row r="917" spans="14:14" x14ac:dyDescent="0.2">
      <c r="N917" s="16"/>
    </row>
    <row r="918" spans="14:14" x14ac:dyDescent="0.2">
      <c r="N918" s="16"/>
    </row>
    <row r="919" spans="14:14" x14ac:dyDescent="0.2">
      <c r="N919" s="16"/>
    </row>
    <row r="920" spans="14:14" x14ac:dyDescent="0.2">
      <c r="N920" s="16"/>
    </row>
    <row r="921" spans="14:14" x14ac:dyDescent="0.2">
      <c r="N921" s="16"/>
    </row>
    <row r="922" spans="14:14" x14ac:dyDescent="0.2">
      <c r="N922" s="16"/>
    </row>
    <row r="923" spans="14:14" x14ac:dyDescent="0.2">
      <c r="N923" s="16"/>
    </row>
    <row r="924" spans="14:14" x14ac:dyDescent="0.2">
      <c r="N924" s="16"/>
    </row>
    <row r="925" spans="14:14" x14ac:dyDescent="0.2">
      <c r="N925" s="16"/>
    </row>
    <row r="926" spans="14:14" x14ac:dyDescent="0.2">
      <c r="N926" s="16"/>
    </row>
    <row r="927" spans="14:14" x14ac:dyDescent="0.2">
      <c r="N927" s="16"/>
    </row>
    <row r="928" spans="14:14" x14ac:dyDescent="0.2">
      <c r="N928" s="16"/>
    </row>
    <row r="929" spans="14:14" x14ac:dyDescent="0.2">
      <c r="N929" s="16"/>
    </row>
    <row r="930" spans="14:14" x14ac:dyDescent="0.2">
      <c r="N930" s="16"/>
    </row>
    <row r="931" spans="14:14" x14ac:dyDescent="0.2">
      <c r="N931" s="16"/>
    </row>
    <row r="932" spans="14:14" x14ac:dyDescent="0.2">
      <c r="N932" s="16"/>
    </row>
    <row r="933" spans="14:14" x14ac:dyDescent="0.2">
      <c r="N933" s="16"/>
    </row>
    <row r="934" spans="14:14" x14ac:dyDescent="0.2">
      <c r="N934" s="16"/>
    </row>
    <row r="935" spans="14:14" x14ac:dyDescent="0.2">
      <c r="N935" s="16"/>
    </row>
    <row r="936" spans="14:14" x14ac:dyDescent="0.2">
      <c r="N936" s="16"/>
    </row>
    <row r="937" spans="14:14" x14ac:dyDescent="0.2">
      <c r="N937" s="16"/>
    </row>
    <row r="938" spans="14:14" x14ac:dyDescent="0.2">
      <c r="N938" s="16"/>
    </row>
    <row r="939" spans="14:14" x14ac:dyDescent="0.2">
      <c r="N939" s="16"/>
    </row>
    <row r="940" spans="14:14" x14ac:dyDescent="0.2">
      <c r="N940" s="16"/>
    </row>
    <row r="941" spans="14:14" x14ac:dyDescent="0.2">
      <c r="N941" s="16"/>
    </row>
    <row r="942" spans="14:14" x14ac:dyDescent="0.2">
      <c r="N942" s="16"/>
    </row>
    <row r="943" spans="14:14" x14ac:dyDescent="0.2">
      <c r="N943" s="16"/>
    </row>
    <row r="944" spans="14:14" x14ac:dyDescent="0.2">
      <c r="N944" s="16"/>
    </row>
    <row r="945" spans="14:14" x14ac:dyDescent="0.2">
      <c r="N945" s="16"/>
    </row>
    <row r="946" spans="14:14" x14ac:dyDescent="0.2">
      <c r="N946" s="16"/>
    </row>
    <row r="947" spans="14:14" x14ac:dyDescent="0.2">
      <c r="N947" s="16"/>
    </row>
    <row r="948" spans="14:14" x14ac:dyDescent="0.2">
      <c r="N948" s="16"/>
    </row>
    <row r="949" spans="14:14" x14ac:dyDescent="0.2">
      <c r="N949" s="16"/>
    </row>
    <row r="950" spans="14:14" x14ac:dyDescent="0.2">
      <c r="N950" s="16"/>
    </row>
    <row r="951" spans="14:14" x14ac:dyDescent="0.2">
      <c r="N951" s="16"/>
    </row>
    <row r="952" spans="14:14" x14ac:dyDescent="0.2">
      <c r="N952" s="16"/>
    </row>
    <row r="953" spans="14:14" x14ac:dyDescent="0.2">
      <c r="N953" s="16"/>
    </row>
    <row r="954" spans="14:14" x14ac:dyDescent="0.2">
      <c r="N954" s="16"/>
    </row>
    <row r="955" spans="14:14" x14ac:dyDescent="0.2">
      <c r="N955" s="16"/>
    </row>
    <row r="956" spans="14:14" x14ac:dyDescent="0.2">
      <c r="N956" s="16"/>
    </row>
    <row r="957" spans="14:14" x14ac:dyDescent="0.2">
      <c r="N957" s="16"/>
    </row>
    <row r="958" spans="14:14" x14ac:dyDescent="0.2">
      <c r="N958" s="16"/>
    </row>
    <row r="959" spans="14:14" x14ac:dyDescent="0.2">
      <c r="N959" s="16"/>
    </row>
    <row r="960" spans="14:14" x14ac:dyDescent="0.2">
      <c r="N960" s="16"/>
    </row>
    <row r="961" spans="14:14" x14ac:dyDescent="0.2">
      <c r="N961" s="16"/>
    </row>
    <row r="962" spans="14:14" x14ac:dyDescent="0.2">
      <c r="N962" s="16"/>
    </row>
    <row r="963" spans="14:14" x14ac:dyDescent="0.2">
      <c r="N963" s="16"/>
    </row>
    <row r="964" spans="14:14" x14ac:dyDescent="0.2">
      <c r="N964" s="16"/>
    </row>
    <row r="965" spans="14:14" x14ac:dyDescent="0.2">
      <c r="N965" s="16"/>
    </row>
    <row r="966" spans="14:14" x14ac:dyDescent="0.2">
      <c r="N966" s="16"/>
    </row>
    <row r="967" spans="14:14" x14ac:dyDescent="0.2">
      <c r="N967" s="16"/>
    </row>
    <row r="968" spans="14:14" x14ac:dyDescent="0.2">
      <c r="N968" s="16"/>
    </row>
    <row r="969" spans="14:14" x14ac:dyDescent="0.2">
      <c r="N969" s="16"/>
    </row>
    <row r="970" spans="14:14" x14ac:dyDescent="0.2">
      <c r="N970" s="16"/>
    </row>
    <row r="971" spans="14:14" x14ac:dyDescent="0.2">
      <c r="N971" s="16"/>
    </row>
    <row r="972" spans="14:14" x14ac:dyDescent="0.2">
      <c r="N972" s="16"/>
    </row>
    <row r="973" spans="14:14" x14ac:dyDescent="0.2">
      <c r="N973" s="16"/>
    </row>
    <row r="974" spans="14:14" x14ac:dyDescent="0.2">
      <c r="N974" s="16"/>
    </row>
    <row r="975" spans="14:14" x14ac:dyDescent="0.2">
      <c r="N975" s="16"/>
    </row>
    <row r="976" spans="14:14" x14ac:dyDescent="0.2">
      <c r="N976" s="16"/>
    </row>
    <row r="977" spans="14:14" x14ac:dyDescent="0.2">
      <c r="N977" s="16"/>
    </row>
    <row r="978" spans="14:14" x14ac:dyDescent="0.2">
      <c r="N978" s="16"/>
    </row>
    <row r="979" spans="14:14" x14ac:dyDescent="0.2">
      <c r="N979" s="16"/>
    </row>
    <row r="980" spans="14:14" x14ac:dyDescent="0.2">
      <c r="N980" s="16"/>
    </row>
    <row r="981" spans="14:14" x14ac:dyDescent="0.2">
      <c r="N981" s="16"/>
    </row>
    <row r="982" spans="14:14" x14ac:dyDescent="0.2">
      <c r="N982" s="16"/>
    </row>
    <row r="983" spans="14:14" x14ac:dyDescent="0.2">
      <c r="N983" s="16"/>
    </row>
    <row r="984" spans="14:14" x14ac:dyDescent="0.2">
      <c r="N984" s="16"/>
    </row>
    <row r="985" spans="14:14" x14ac:dyDescent="0.2">
      <c r="N985" s="16"/>
    </row>
    <row r="986" spans="14:14" x14ac:dyDescent="0.2">
      <c r="N986" s="16"/>
    </row>
    <row r="987" spans="14:14" x14ac:dyDescent="0.2">
      <c r="N987" s="16"/>
    </row>
    <row r="988" spans="14:14" x14ac:dyDescent="0.2">
      <c r="N988" s="16"/>
    </row>
    <row r="989" spans="14:14" x14ac:dyDescent="0.2">
      <c r="N989" s="16"/>
    </row>
    <row r="990" spans="14:14" x14ac:dyDescent="0.2">
      <c r="N990" s="16"/>
    </row>
    <row r="991" spans="14:14" x14ac:dyDescent="0.2">
      <c r="N991" s="16"/>
    </row>
    <row r="992" spans="14:14" x14ac:dyDescent="0.2">
      <c r="N992" s="16"/>
    </row>
    <row r="993" spans="14:14" x14ac:dyDescent="0.2">
      <c r="N993" s="16"/>
    </row>
    <row r="994" spans="14:14" x14ac:dyDescent="0.2">
      <c r="N994" s="16"/>
    </row>
    <row r="995" spans="14:14" x14ac:dyDescent="0.2">
      <c r="N995" s="16"/>
    </row>
    <row r="996" spans="14:14" x14ac:dyDescent="0.2">
      <c r="N996" s="16"/>
    </row>
    <row r="997" spans="14:14" x14ac:dyDescent="0.2">
      <c r="N997" s="16"/>
    </row>
    <row r="998" spans="14:14" x14ac:dyDescent="0.2">
      <c r="N998" s="16"/>
    </row>
    <row r="999" spans="14:14" x14ac:dyDescent="0.2">
      <c r="N999" s="16"/>
    </row>
    <row r="1000" spans="14:14" x14ac:dyDescent="0.2">
      <c r="N1000" s="16"/>
    </row>
    <row r="1001" spans="14:14" x14ac:dyDescent="0.2">
      <c r="N1001" s="16"/>
    </row>
    <row r="1002" spans="14:14" x14ac:dyDescent="0.2">
      <c r="N1002" s="16"/>
    </row>
    <row r="1003" spans="14:14" x14ac:dyDescent="0.2">
      <c r="N1003" s="16"/>
    </row>
    <row r="1004" spans="14:14" x14ac:dyDescent="0.2">
      <c r="N1004" s="16"/>
    </row>
    <row r="1005" spans="14:14" x14ac:dyDescent="0.2">
      <c r="N1005" s="16"/>
    </row>
    <row r="1006" spans="14:14" x14ac:dyDescent="0.2">
      <c r="N1006" s="16"/>
    </row>
    <row r="1007" spans="14:14" x14ac:dyDescent="0.2">
      <c r="N1007" s="16"/>
    </row>
    <row r="1008" spans="14:14" x14ac:dyDescent="0.2">
      <c r="N1008" s="16"/>
    </row>
    <row r="1009" spans="14:14" x14ac:dyDescent="0.2">
      <c r="N1009" s="16"/>
    </row>
    <row r="1010" spans="14:14" x14ac:dyDescent="0.2">
      <c r="N1010" s="16"/>
    </row>
    <row r="1011" spans="14:14" x14ac:dyDescent="0.2">
      <c r="N1011" s="16"/>
    </row>
    <row r="1012" spans="14:14" x14ac:dyDescent="0.2">
      <c r="N1012" s="16"/>
    </row>
    <row r="1013" spans="14:14" x14ac:dyDescent="0.2">
      <c r="N1013" s="16"/>
    </row>
    <row r="1014" spans="14:14" x14ac:dyDescent="0.2">
      <c r="N1014" s="16"/>
    </row>
    <row r="1015" spans="14:14" x14ac:dyDescent="0.2">
      <c r="N1015" s="16"/>
    </row>
    <row r="1016" spans="14:14" x14ac:dyDescent="0.2">
      <c r="N1016" s="16"/>
    </row>
    <row r="1017" spans="14:14" x14ac:dyDescent="0.2">
      <c r="N1017" s="16"/>
    </row>
    <row r="1018" spans="14:14" x14ac:dyDescent="0.2">
      <c r="N1018" s="16"/>
    </row>
    <row r="1019" spans="14:14" x14ac:dyDescent="0.2">
      <c r="N1019" s="16"/>
    </row>
    <row r="1020" spans="14:14" x14ac:dyDescent="0.2">
      <c r="N1020" s="16"/>
    </row>
    <row r="1021" spans="14:14" x14ac:dyDescent="0.2">
      <c r="N1021" s="16"/>
    </row>
    <row r="1022" spans="14:14" x14ac:dyDescent="0.2">
      <c r="N1022" s="16"/>
    </row>
    <row r="1023" spans="14:14" x14ac:dyDescent="0.2">
      <c r="N1023" s="16"/>
    </row>
    <row r="1024" spans="14:14" x14ac:dyDescent="0.2">
      <c r="N1024" s="16"/>
    </row>
    <row r="1025" spans="14:14" x14ac:dyDescent="0.2">
      <c r="N1025" s="16"/>
    </row>
    <row r="1026" spans="14:14" x14ac:dyDescent="0.2">
      <c r="N1026" s="16"/>
    </row>
    <row r="1027" spans="14:14" x14ac:dyDescent="0.2">
      <c r="N1027" s="16"/>
    </row>
    <row r="1028" spans="14:14" x14ac:dyDescent="0.2">
      <c r="N1028" s="16"/>
    </row>
    <row r="1029" spans="14:14" x14ac:dyDescent="0.2">
      <c r="N1029" s="16"/>
    </row>
    <row r="1030" spans="14:14" x14ac:dyDescent="0.2">
      <c r="N1030" s="16"/>
    </row>
    <row r="1031" spans="14:14" x14ac:dyDescent="0.2">
      <c r="N1031" s="16"/>
    </row>
    <row r="1032" spans="14:14" x14ac:dyDescent="0.2">
      <c r="N1032" s="16"/>
    </row>
    <row r="1033" spans="14:14" x14ac:dyDescent="0.2">
      <c r="N1033" s="16"/>
    </row>
    <row r="1034" spans="14:14" x14ac:dyDescent="0.2">
      <c r="N1034" s="16"/>
    </row>
    <row r="1035" spans="14:14" x14ac:dyDescent="0.2">
      <c r="N1035" s="16"/>
    </row>
    <row r="1036" spans="14:14" x14ac:dyDescent="0.2">
      <c r="N1036" s="16"/>
    </row>
    <row r="1037" spans="14:14" x14ac:dyDescent="0.2">
      <c r="N1037" s="16"/>
    </row>
    <row r="1038" spans="14:14" x14ac:dyDescent="0.2">
      <c r="N1038" s="16"/>
    </row>
    <row r="1039" spans="14:14" x14ac:dyDescent="0.2">
      <c r="N1039" s="16"/>
    </row>
    <row r="1040" spans="14:14" x14ac:dyDescent="0.2">
      <c r="N1040" s="16"/>
    </row>
    <row r="1041" spans="14:14" x14ac:dyDescent="0.2">
      <c r="N1041" s="16"/>
    </row>
    <row r="1042" spans="14:14" x14ac:dyDescent="0.2">
      <c r="N1042" s="16"/>
    </row>
    <row r="1043" spans="14:14" x14ac:dyDescent="0.2">
      <c r="N1043" s="16"/>
    </row>
    <row r="1044" spans="14:14" x14ac:dyDescent="0.2">
      <c r="N1044" s="16"/>
    </row>
    <row r="1045" spans="14:14" x14ac:dyDescent="0.2">
      <c r="N1045" s="16"/>
    </row>
    <row r="1046" spans="14:14" x14ac:dyDescent="0.2">
      <c r="N1046" s="16"/>
    </row>
    <row r="1047" spans="14:14" x14ac:dyDescent="0.2">
      <c r="N1047" s="16"/>
    </row>
    <row r="1048" spans="14:14" x14ac:dyDescent="0.2">
      <c r="N1048" s="16"/>
    </row>
    <row r="1049" spans="14:14" x14ac:dyDescent="0.2">
      <c r="N1049" s="16"/>
    </row>
    <row r="1050" spans="14:14" x14ac:dyDescent="0.2">
      <c r="N1050" s="16"/>
    </row>
    <row r="1051" spans="14:14" x14ac:dyDescent="0.2">
      <c r="N1051" s="16"/>
    </row>
    <row r="1052" spans="14:14" x14ac:dyDescent="0.2">
      <c r="N1052" s="16"/>
    </row>
    <row r="1053" spans="14:14" x14ac:dyDescent="0.2">
      <c r="N1053" s="16"/>
    </row>
    <row r="1054" spans="14:14" x14ac:dyDescent="0.2">
      <c r="N1054" s="16"/>
    </row>
    <row r="1055" spans="14:14" x14ac:dyDescent="0.2">
      <c r="N1055" s="16"/>
    </row>
    <row r="1056" spans="14:14" x14ac:dyDescent="0.2">
      <c r="N1056" s="16"/>
    </row>
    <row r="1057" spans="14:14" x14ac:dyDescent="0.2">
      <c r="N1057" s="16"/>
    </row>
    <row r="1058" spans="14:14" x14ac:dyDescent="0.2">
      <c r="N1058" s="16"/>
    </row>
    <row r="1059" spans="14:14" x14ac:dyDescent="0.2">
      <c r="N1059" s="16"/>
    </row>
    <row r="1060" spans="14:14" x14ac:dyDescent="0.2">
      <c r="N1060" s="16"/>
    </row>
    <row r="1061" spans="14:14" x14ac:dyDescent="0.2">
      <c r="N1061" s="16"/>
    </row>
    <row r="1062" spans="14:14" x14ac:dyDescent="0.2">
      <c r="N1062" s="16"/>
    </row>
    <row r="1063" spans="14:14" x14ac:dyDescent="0.2">
      <c r="N1063" s="16"/>
    </row>
    <row r="1064" spans="14:14" x14ac:dyDescent="0.2">
      <c r="N1064" s="16"/>
    </row>
    <row r="1065" spans="14:14" x14ac:dyDescent="0.2">
      <c r="N1065" s="16"/>
    </row>
    <row r="1066" spans="14:14" x14ac:dyDescent="0.2">
      <c r="N1066" s="16"/>
    </row>
    <row r="1067" spans="14:14" x14ac:dyDescent="0.2">
      <c r="N1067" s="16"/>
    </row>
    <row r="1068" spans="14:14" x14ac:dyDescent="0.2">
      <c r="N1068" s="16"/>
    </row>
    <row r="1069" spans="14:14" x14ac:dyDescent="0.2">
      <c r="N1069" s="16"/>
    </row>
    <row r="1070" spans="14:14" x14ac:dyDescent="0.2">
      <c r="N1070" s="16"/>
    </row>
    <row r="1071" spans="14:14" x14ac:dyDescent="0.2">
      <c r="N1071" s="16"/>
    </row>
    <row r="1072" spans="14:14" x14ac:dyDescent="0.2">
      <c r="N1072" s="16"/>
    </row>
    <row r="1073" spans="14:14" x14ac:dyDescent="0.2">
      <c r="N1073" s="16"/>
    </row>
    <row r="1074" spans="14:14" x14ac:dyDescent="0.2">
      <c r="N1074" s="16"/>
    </row>
    <row r="1075" spans="14:14" x14ac:dyDescent="0.2">
      <c r="N1075" s="16"/>
    </row>
    <row r="1076" spans="14:14" x14ac:dyDescent="0.2">
      <c r="N1076" s="16"/>
    </row>
    <row r="1077" spans="14:14" x14ac:dyDescent="0.2">
      <c r="N1077" s="16"/>
    </row>
    <row r="1078" spans="14:14" x14ac:dyDescent="0.2">
      <c r="N1078" s="16"/>
    </row>
    <row r="1079" spans="14:14" x14ac:dyDescent="0.2">
      <c r="N1079" s="16"/>
    </row>
    <row r="1080" spans="14:14" x14ac:dyDescent="0.2">
      <c r="N1080" s="16"/>
    </row>
    <row r="1081" spans="14:14" x14ac:dyDescent="0.2">
      <c r="N1081" s="16"/>
    </row>
    <row r="1082" spans="14:14" x14ac:dyDescent="0.2">
      <c r="N1082" s="16"/>
    </row>
    <row r="1083" spans="14:14" x14ac:dyDescent="0.2">
      <c r="N1083" s="16"/>
    </row>
    <row r="1084" spans="14:14" x14ac:dyDescent="0.2">
      <c r="N1084" s="16"/>
    </row>
    <row r="1085" spans="14:14" x14ac:dyDescent="0.2">
      <c r="N1085" s="16"/>
    </row>
    <row r="1086" spans="14:14" x14ac:dyDescent="0.2">
      <c r="N1086" s="16"/>
    </row>
    <row r="1087" spans="14:14" x14ac:dyDescent="0.2">
      <c r="N1087" s="16"/>
    </row>
    <row r="1088" spans="14:14" x14ac:dyDescent="0.2">
      <c r="N1088" s="16"/>
    </row>
    <row r="1089" spans="14:14" x14ac:dyDescent="0.2">
      <c r="N1089" s="16"/>
    </row>
    <row r="1090" spans="14:14" x14ac:dyDescent="0.2">
      <c r="N1090" s="16"/>
    </row>
    <row r="1091" spans="14:14" x14ac:dyDescent="0.2">
      <c r="N1091" s="16"/>
    </row>
    <row r="1092" spans="14:14" x14ac:dyDescent="0.2">
      <c r="N1092" s="16"/>
    </row>
    <row r="1093" spans="14:14" x14ac:dyDescent="0.2">
      <c r="N1093" s="16"/>
    </row>
    <row r="1094" spans="14:14" x14ac:dyDescent="0.2">
      <c r="N1094" s="16"/>
    </row>
    <row r="1095" spans="14:14" x14ac:dyDescent="0.2">
      <c r="N1095" s="16"/>
    </row>
    <row r="1096" spans="14:14" x14ac:dyDescent="0.2">
      <c r="N1096" s="16"/>
    </row>
    <row r="1097" spans="14:14" x14ac:dyDescent="0.2">
      <c r="N1097" s="16"/>
    </row>
    <row r="1098" spans="14:14" x14ac:dyDescent="0.2">
      <c r="N1098" s="16"/>
    </row>
    <row r="1099" spans="14:14" x14ac:dyDescent="0.2">
      <c r="N1099" s="16"/>
    </row>
    <row r="1100" spans="14:14" x14ac:dyDescent="0.2">
      <c r="N1100" s="16"/>
    </row>
    <row r="1101" spans="14:14" x14ac:dyDescent="0.2">
      <c r="N1101" s="16"/>
    </row>
    <row r="1102" spans="14:14" x14ac:dyDescent="0.2">
      <c r="N1102" s="16"/>
    </row>
    <row r="1103" spans="14:14" x14ac:dyDescent="0.2">
      <c r="N1103" s="16"/>
    </row>
    <row r="1104" spans="14:14" x14ac:dyDescent="0.2">
      <c r="N1104" s="16"/>
    </row>
    <row r="1105" spans="14:14" x14ac:dyDescent="0.2">
      <c r="N1105" s="16"/>
    </row>
    <row r="1106" spans="14:14" x14ac:dyDescent="0.2">
      <c r="N1106" s="16"/>
    </row>
    <row r="1107" spans="14:14" x14ac:dyDescent="0.2">
      <c r="N1107" s="16"/>
    </row>
    <row r="1108" spans="14:14" x14ac:dyDescent="0.2">
      <c r="N1108" s="16"/>
    </row>
    <row r="1109" spans="14:14" x14ac:dyDescent="0.2">
      <c r="N1109" s="16"/>
    </row>
    <row r="1110" spans="14:14" x14ac:dyDescent="0.2">
      <c r="N1110" s="16"/>
    </row>
    <row r="1111" spans="14:14" x14ac:dyDescent="0.2">
      <c r="N1111" s="16"/>
    </row>
    <row r="1112" spans="14:14" x14ac:dyDescent="0.2">
      <c r="N1112" s="16"/>
    </row>
    <row r="1113" spans="14:14" x14ac:dyDescent="0.2">
      <c r="N1113" s="16"/>
    </row>
    <row r="1114" spans="14:14" x14ac:dyDescent="0.2">
      <c r="N1114" s="16"/>
    </row>
    <row r="1115" spans="14:14" x14ac:dyDescent="0.2">
      <c r="N1115" s="16"/>
    </row>
    <row r="1116" spans="14:14" x14ac:dyDescent="0.2">
      <c r="N1116" s="16"/>
    </row>
    <row r="1117" spans="14:14" x14ac:dyDescent="0.2">
      <c r="N1117" s="16"/>
    </row>
    <row r="1118" spans="14:14" x14ac:dyDescent="0.2">
      <c r="N1118" s="16"/>
    </row>
    <row r="1119" spans="14:14" x14ac:dyDescent="0.2">
      <c r="N1119" s="16"/>
    </row>
    <row r="1120" spans="14:14" x14ac:dyDescent="0.2">
      <c r="N1120" s="16"/>
    </row>
    <row r="1121" spans="14:14" x14ac:dyDescent="0.2">
      <c r="N1121" s="16"/>
    </row>
    <row r="1122" spans="14:14" x14ac:dyDescent="0.2">
      <c r="N1122" s="16"/>
    </row>
    <row r="1123" spans="14:14" x14ac:dyDescent="0.2">
      <c r="N1123" s="16"/>
    </row>
    <row r="1124" spans="14:14" x14ac:dyDescent="0.2">
      <c r="N1124" s="16"/>
    </row>
    <row r="1125" spans="14:14" x14ac:dyDescent="0.2">
      <c r="N1125" s="16"/>
    </row>
    <row r="1126" spans="14:14" x14ac:dyDescent="0.2">
      <c r="N1126" s="16"/>
    </row>
    <row r="1127" spans="14:14" x14ac:dyDescent="0.2">
      <c r="N1127" s="16"/>
    </row>
    <row r="1128" spans="14:14" x14ac:dyDescent="0.2">
      <c r="N1128" s="16"/>
    </row>
    <row r="1129" spans="14:14" x14ac:dyDescent="0.2">
      <c r="N1129" s="16"/>
    </row>
    <row r="1130" spans="14:14" x14ac:dyDescent="0.2">
      <c r="N1130" s="16"/>
    </row>
    <row r="1131" spans="14:14" x14ac:dyDescent="0.2">
      <c r="N1131" s="16"/>
    </row>
    <row r="1132" spans="14:14" x14ac:dyDescent="0.2">
      <c r="N1132" s="16"/>
    </row>
    <row r="1133" spans="14:14" x14ac:dyDescent="0.2">
      <c r="N1133" s="16"/>
    </row>
    <row r="1134" spans="14:14" x14ac:dyDescent="0.2">
      <c r="N1134" s="16"/>
    </row>
    <row r="1135" spans="14:14" x14ac:dyDescent="0.2">
      <c r="N1135" s="16"/>
    </row>
    <row r="1136" spans="14:14" x14ac:dyDescent="0.2">
      <c r="N1136" s="16"/>
    </row>
    <row r="1137" spans="14:14" x14ac:dyDescent="0.2">
      <c r="N1137" s="16"/>
    </row>
    <row r="1138" spans="14:14" x14ac:dyDescent="0.2">
      <c r="N1138" s="16"/>
    </row>
    <row r="1139" spans="14:14" x14ac:dyDescent="0.2">
      <c r="N1139" s="16"/>
    </row>
    <row r="1140" spans="14:14" x14ac:dyDescent="0.2">
      <c r="N1140" s="16"/>
    </row>
    <row r="1141" spans="14:14" x14ac:dyDescent="0.2">
      <c r="N1141" s="16"/>
    </row>
    <row r="1142" spans="14:14" x14ac:dyDescent="0.2">
      <c r="N1142" s="16"/>
    </row>
    <row r="1143" spans="14:14" x14ac:dyDescent="0.2">
      <c r="N1143" s="16"/>
    </row>
    <row r="1144" spans="14:14" x14ac:dyDescent="0.2">
      <c r="N1144" s="16"/>
    </row>
    <row r="1145" spans="14:14" x14ac:dyDescent="0.2">
      <c r="N1145" s="16"/>
    </row>
    <row r="1146" spans="14:14" x14ac:dyDescent="0.2">
      <c r="N1146" s="16"/>
    </row>
    <row r="1147" spans="14:14" x14ac:dyDescent="0.2">
      <c r="N1147" s="16"/>
    </row>
    <row r="1148" spans="14:14" x14ac:dyDescent="0.2">
      <c r="N1148" s="16"/>
    </row>
    <row r="1149" spans="14:14" x14ac:dyDescent="0.2">
      <c r="N1149" s="16"/>
    </row>
    <row r="1150" spans="14:14" x14ac:dyDescent="0.2">
      <c r="N1150" s="16"/>
    </row>
    <row r="1151" spans="14:14" x14ac:dyDescent="0.2">
      <c r="N1151" s="16"/>
    </row>
    <row r="1152" spans="14:14" x14ac:dyDescent="0.2">
      <c r="N1152" s="16"/>
    </row>
    <row r="1153" spans="14:14" x14ac:dyDescent="0.2">
      <c r="N1153" s="16"/>
    </row>
    <row r="1154" spans="14:14" x14ac:dyDescent="0.2">
      <c r="N1154" s="16"/>
    </row>
    <row r="1155" spans="14:14" x14ac:dyDescent="0.2">
      <c r="N1155" s="16"/>
    </row>
    <row r="1156" spans="14:14" x14ac:dyDescent="0.2">
      <c r="N1156" s="16"/>
    </row>
    <row r="1157" spans="14:14" x14ac:dyDescent="0.2">
      <c r="N1157" s="16"/>
    </row>
    <row r="1158" spans="14:14" x14ac:dyDescent="0.2">
      <c r="N1158" s="16"/>
    </row>
    <row r="1159" spans="14:14" x14ac:dyDescent="0.2">
      <c r="N1159" s="16"/>
    </row>
    <row r="1160" spans="14:14" x14ac:dyDescent="0.2">
      <c r="N1160" s="16"/>
    </row>
    <row r="1161" spans="14:14" x14ac:dyDescent="0.2">
      <c r="N1161" s="16"/>
    </row>
    <row r="1162" spans="14:14" x14ac:dyDescent="0.2">
      <c r="N1162" s="16"/>
    </row>
    <row r="1163" spans="14:14" x14ac:dyDescent="0.2">
      <c r="N1163" s="16"/>
    </row>
    <row r="1164" spans="14:14" x14ac:dyDescent="0.2">
      <c r="N1164" s="16"/>
    </row>
    <row r="1165" spans="14:14" x14ac:dyDescent="0.2">
      <c r="N1165" s="16"/>
    </row>
    <row r="1166" spans="14:14" x14ac:dyDescent="0.2">
      <c r="N1166" s="16"/>
    </row>
    <row r="1167" spans="14:14" x14ac:dyDescent="0.2">
      <c r="N1167" s="16"/>
    </row>
    <row r="1168" spans="14:14" x14ac:dyDescent="0.2">
      <c r="N1168" s="16"/>
    </row>
    <row r="1169" spans="14:14" x14ac:dyDescent="0.2">
      <c r="N1169" s="16"/>
    </row>
    <row r="1170" spans="14:14" x14ac:dyDescent="0.2">
      <c r="N1170" s="16"/>
    </row>
    <row r="1171" spans="14:14" x14ac:dyDescent="0.2">
      <c r="N1171" s="16"/>
    </row>
    <row r="1172" spans="14:14" x14ac:dyDescent="0.2">
      <c r="N1172" s="16"/>
    </row>
    <row r="1173" spans="14:14" x14ac:dyDescent="0.2">
      <c r="N1173" s="16"/>
    </row>
    <row r="1174" spans="14:14" x14ac:dyDescent="0.2">
      <c r="N1174" s="16"/>
    </row>
    <row r="1175" spans="14:14" x14ac:dyDescent="0.2">
      <c r="N1175" s="16"/>
    </row>
    <row r="1176" spans="14:14" x14ac:dyDescent="0.2">
      <c r="N1176" s="16"/>
    </row>
    <row r="1177" spans="14:14" x14ac:dyDescent="0.2">
      <c r="N1177" s="16"/>
    </row>
    <row r="1178" spans="14:14" x14ac:dyDescent="0.2">
      <c r="N1178" s="16"/>
    </row>
    <row r="1179" spans="14:14" x14ac:dyDescent="0.2">
      <c r="N1179" s="16"/>
    </row>
    <row r="1180" spans="14:14" x14ac:dyDescent="0.2">
      <c r="N1180" s="16"/>
    </row>
    <row r="1181" spans="14:14" x14ac:dyDescent="0.2">
      <c r="N1181" s="16"/>
    </row>
    <row r="1182" spans="14:14" x14ac:dyDescent="0.2">
      <c r="N1182" s="16"/>
    </row>
    <row r="1183" spans="14:14" x14ac:dyDescent="0.2">
      <c r="N1183" s="16"/>
    </row>
    <row r="1184" spans="14:14" x14ac:dyDescent="0.2">
      <c r="N1184" s="16"/>
    </row>
    <row r="3757" spans="19:19" x14ac:dyDescent="0.2">
      <c r="S3757" s="16" t="s">
        <v>192</v>
      </c>
    </row>
    <row r="1048539" spans="7:7" x14ac:dyDescent="0.2">
      <c r="G1048539" s="63"/>
    </row>
  </sheetData>
  <sortState xmlns:xlrd2="http://schemas.microsoft.com/office/spreadsheetml/2017/richdata2" ref="A4:Z191">
    <sortCondition ref="A4:A191"/>
  </sortState>
  <mergeCells count="1">
    <mergeCell ref="A1:Z1"/>
  </mergeCells>
  <dataValidations count="2">
    <dataValidation type="whole" allowBlank="1" showInputMessage="1" showErrorMessage="1" prompt="Specificare il_x000a_numero di mesi_x000a_di durata del_x000a_nuovo contratto." sqref="O4 O98" xr:uid="{00000000-0002-0000-0200-000000000000}">
      <formula1>1</formula1>
      <formula2>108</formula2>
    </dataValidation>
    <dataValidation type="decimal" allowBlank="1" showInputMessage="1" showErrorMessage="1" prompt="Digitare il valore_x000a_del fabbisogno che si sta_x000a_configurando,_x000a_relativamente al proprio_x000a_Ente, ed al netto dell’IVA_x000a_e di eventuali altri oneri." sqref="Q4:Q5 Q98" xr:uid="{00000000-0002-0000-0200-000001000000}">
      <formula1>0</formula1>
      <formula2>999999999999999</formula2>
    </dataValidation>
  </dataValidations>
  <hyperlinks>
    <hyperlink ref="K59" r:id="rId1" xr:uid="{00000000-0004-0000-0200-000000000000}"/>
    <hyperlink ref="K62" r:id="rId2" xr:uid="{00000000-0004-0000-0200-000001000000}"/>
    <hyperlink ref="K179" r:id="rId3" xr:uid="{00000000-0004-0000-0200-000002000000}"/>
    <hyperlink ref="K166" r:id="rId4" xr:uid="{00000000-0004-0000-0200-000005000000}"/>
    <hyperlink ref="K180" r:id="rId5" xr:uid="{00000000-0004-0000-0200-000006000000}"/>
    <hyperlink ref="K165" r:id="rId6" xr:uid="{00000000-0004-0000-0200-000007000000}"/>
  </hyperlinks>
  <printOptions horizontalCentered="1"/>
  <pageMargins left="0.7" right="0.7" top="0.75" bottom="0.75" header="0.3" footer="0.51180555555555496"/>
  <pageSetup paperSize="9" scale="10" firstPageNumber="0" fitToHeight="0" orientation="landscape" r:id="rId7"/>
  <headerFooter>
    <oddHeader>&amp;CALLEGATO 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1085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DATI ENTE</vt:lpstr>
      <vt:lpstr>2025-2026-2027</vt:lpstr>
      <vt:lpstr>'DATI ENTE'!Area_stampa</vt:lpstr>
      <vt:lpstr>'DATI ENTE'!Print_Area_0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bello.silvana</dc:creator>
  <dc:description/>
  <cp:lastModifiedBy>Prov_FBF_02</cp:lastModifiedBy>
  <cp:revision>192</cp:revision>
  <cp:lastPrinted>2025-03-25T09:10:58Z</cp:lastPrinted>
  <dcterms:created xsi:type="dcterms:W3CDTF">2022-10-20T09:22:56Z</dcterms:created>
  <dcterms:modified xsi:type="dcterms:W3CDTF">2025-03-25T09:13:00Z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